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4"/>
  </bookViews>
  <sheets>
    <sheet name="試験用" sheetId="1" r:id="rId1"/>
    <sheet name="原寸" sheetId="2" r:id="rId2"/>
    <sheet name="原寸 (2)" sheetId="3" r:id="rId3"/>
    <sheet name="75%大" sheetId="4" r:id="rId4"/>
    <sheet name="Sheet4" sheetId="5" r:id="rId5"/>
    <sheet name="骨度表" sheetId="6" r:id="rId6"/>
    <sheet name="背・腹部横並び" sheetId="7" r:id="rId7"/>
    <sheet name="横並び（１）" sheetId="8" r:id="rId8"/>
    <sheet name="特定穴" sheetId="9" r:id="rId9"/>
    <sheet name="奇穴" sheetId="10" r:id="rId10"/>
    <sheet name="関節周囲" sheetId="11" r:id="rId11"/>
    <sheet name="神経・動脈" sheetId="12" r:id="rId12"/>
    <sheet name="索引（３）" sheetId="13" r:id="rId13"/>
  </sheets>
  <definedNames/>
  <calcPr fullCalcOnLoad="1"/>
</workbook>
</file>

<file path=xl/sharedStrings.xml><?xml version="1.0" encoding="utf-8"?>
<sst xmlns="http://schemas.openxmlformats.org/spreadsheetml/2006/main" count="1313" uniqueCount="853">
  <si>
    <t>前髪際から後髪際まで</t>
  </si>
  <si>
    <t>前髪際額角間（両頭維穴間）</t>
  </si>
  <si>
    <t>両乳頭間（両乳中穴間）</t>
  </si>
  <si>
    <t>胸骨体下端から臍（神闕穴）まで</t>
  </si>
  <si>
    <t>腋（極泉穴）から季肋（章門穴）まで</t>
  </si>
  <si>
    <t>臍（神闕穴）から恥骨結合上際（曲骨穴）まで</t>
  </si>
  <si>
    <t>横骨（恥骨弓）の長さ</t>
  </si>
  <si>
    <t>大椎穴から肩峰外端まで</t>
  </si>
  <si>
    <t>肩峰外端から肘尖まで</t>
  </si>
  <si>
    <t>腋窩横紋前端から肘窩横紋まで</t>
  </si>
  <si>
    <t>肘尖（肘窩横紋も）から手関節横紋まで</t>
  </si>
  <si>
    <t>手の長さ（手関節横紋から中指先端）</t>
  </si>
  <si>
    <t>※手関節横紋から第３中手指節関節まで</t>
  </si>
  <si>
    <t>※第３中手指節関節から中指先端まで</t>
  </si>
  <si>
    <t>恥骨結合上際（曲骨穴）から大腿骨内側上顆上縁まで</t>
  </si>
  <si>
    <t>※髀関穴から大腿骨外側上顆上縁（足陽関穴）まで</t>
  </si>
  <si>
    <t>大転子から膝窩中央（委中穴）まで</t>
  </si>
  <si>
    <t>膝から内果の最も高いところまで</t>
  </si>
  <si>
    <t>膝窩（委中穴）から踵骨上縁まで</t>
  </si>
  <si>
    <t>※委中穴から崑崙穴まで</t>
  </si>
  <si>
    <t>脛骨内側顆下際（陰陵泉）から内果の最も高いところまで</t>
  </si>
  <si>
    <t>※足三里穴から解谿穴まで</t>
  </si>
  <si>
    <t>※陽陵泉穴から外果の最も高いところまで</t>
  </si>
  <si>
    <t>※陽陵泉穴から内果の最も高いところまで</t>
  </si>
  <si>
    <t>外果下際から地まで</t>
  </si>
  <si>
    <t>⑲</t>
  </si>
  <si>
    <t>②</t>
  </si>
  <si>
    <t>③</t>
  </si>
  <si>
    <t>1.5寸</t>
  </si>
  <si>
    <t>3寸</t>
  </si>
  <si>
    <t>3.5寸</t>
  </si>
  <si>
    <t>C7</t>
  </si>
  <si>
    <t>Tｈ1</t>
  </si>
  <si>
    <t>Tｈ2</t>
  </si>
  <si>
    <t>Tｈ3</t>
  </si>
  <si>
    <t>Tｈ4</t>
  </si>
  <si>
    <t>Tｈ5</t>
  </si>
  <si>
    <t>Tｈ6</t>
  </si>
  <si>
    <t>Tｈ7</t>
  </si>
  <si>
    <t>Tｈ8</t>
  </si>
  <si>
    <t>Tｈ9</t>
  </si>
  <si>
    <t>Tｈ10</t>
  </si>
  <si>
    <t>Tｈ11</t>
  </si>
  <si>
    <t>Tｈ12</t>
  </si>
  <si>
    <t>L1</t>
  </si>
  <si>
    <t>L2</t>
  </si>
  <si>
    <t>L3</t>
  </si>
  <si>
    <t>L4</t>
  </si>
  <si>
    <t>L5</t>
  </si>
  <si>
    <t>S1</t>
  </si>
  <si>
    <t>S2</t>
  </si>
  <si>
    <t>S3</t>
  </si>
  <si>
    <t>S4</t>
  </si>
  <si>
    <t>S5</t>
  </si>
  <si>
    <t>(督兪)</t>
  </si>
  <si>
    <t>(肩中兪)</t>
  </si>
  <si>
    <t>(肩外兪）</t>
  </si>
  <si>
    <t>2寸</t>
  </si>
  <si>
    <t>4寸</t>
  </si>
  <si>
    <t>5寸</t>
  </si>
  <si>
    <t>6寸</t>
  </si>
  <si>
    <t>(気舎)</t>
  </si>
  <si>
    <t>－</t>
  </si>
  <si>
    <t>－</t>
  </si>
  <si>
    <t>小児斜差の灸　　</t>
  </si>
  <si>
    <t>列缺（肺）</t>
  </si>
  <si>
    <t>合谷（大腸）</t>
  </si>
  <si>
    <t>絶骨/懸鐘</t>
  </si>
  <si>
    <t>公孫（衝脈）</t>
  </si>
  <si>
    <t>内関（陰維脈）</t>
  </si>
  <si>
    <t>足臨泣（帯脈）</t>
  </si>
  <si>
    <t>外関（陽維脈）</t>
  </si>
  <si>
    <t>後谿（督脈）</t>
  </si>
  <si>
    <t>申脈（陽蟜脈）</t>
  </si>
  <si>
    <t>照海（陰蟜脈）</t>
  </si>
  <si>
    <t>列缺（任脈）</t>
  </si>
  <si>
    <t>⇔</t>
  </si>
  <si>
    <t>委陽　 （膀）</t>
  </si>
  <si>
    <t>督脈</t>
  </si>
  <si>
    <t>任脈</t>
  </si>
  <si>
    <t>長強</t>
  </si>
  <si>
    <t>鳩尾</t>
  </si>
  <si>
    <t>神門</t>
  </si>
  <si>
    <t>少海</t>
  </si>
  <si>
    <t>太淵</t>
  </si>
  <si>
    <t>尺沢</t>
  </si>
  <si>
    <t>大陵</t>
  </si>
  <si>
    <t>曲沢</t>
  </si>
  <si>
    <t>陽陵泉</t>
  </si>
  <si>
    <t>陽谷</t>
  </si>
  <si>
    <t>小海</t>
  </si>
  <si>
    <t>陽谿</t>
  </si>
  <si>
    <t>曲池</t>
  </si>
  <si>
    <t>至陰</t>
  </si>
  <si>
    <t>天井</t>
  </si>
  <si>
    <t>肝兪</t>
  </si>
  <si>
    <t>心兪</t>
  </si>
  <si>
    <t>脾兪</t>
  </si>
  <si>
    <t>肺兪</t>
  </si>
  <si>
    <t>腎兪</t>
  </si>
  <si>
    <t>厥陰兪</t>
  </si>
  <si>
    <t>胆兪</t>
  </si>
  <si>
    <t>小腸兪</t>
  </si>
  <si>
    <t>胃兪</t>
  </si>
  <si>
    <t>大腸兪</t>
  </si>
  <si>
    <t>膀胱兪</t>
  </si>
  <si>
    <t>三焦兪</t>
  </si>
  <si>
    <t>巨闕</t>
  </si>
  <si>
    <t>章門</t>
  </si>
  <si>
    <t>京門</t>
  </si>
  <si>
    <t>膻中</t>
  </si>
  <si>
    <t>関元</t>
  </si>
  <si>
    <t>中脘</t>
  </si>
  <si>
    <t>天枢</t>
  </si>
  <si>
    <t>中極</t>
  </si>
  <si>
    <t>陽池</t>
  </si>
  <si>
    <t>１尺２寸</t>
  </si>
  <si>
    <t>９寸</t>
  </si>
  <si>
    <t>８寸</t>
  </si>
  <si>
    <t>５寸</t>
  </si>
  <si>
    <t>６寸半</t>
  </si>
  <si>
    <t>７寸</t>
  </si>
  <si>
    <t>１尺</t>
  </si>
  <si>
    <t>８寸半</t>
  </si>
  <si>
    <t>１尺８寸</t>
  </si>
  <si>
    <t>１尺９寸</t>
  </si>
  <si>
    <t>１尺６寸</t>
  </si>
  <si>
    <t>１尺３寸</t>
  </si>
  <si>
    <t>３寸</t>
  </si>
  <si>
    <t>足の長さ</t>
  </si>
  <si>
    <t>①</t>
  </si>
  <si>
    <t>４寸半</t>
  </si>
  <si>
    <t>４寸</t>
  </si>
  <si>
    <t>１寸</t>
  </si>
  <si>
    <t>２寸</t>
  </si>
  <si>
    <t>示指から小指までの中節を横に合わせた幅</t>
  </si>
  <si>
    <t>母指と中指の指頭を合わせ、中指の第１節と中節の横紋の幅</t>
  </si>
  <si>
    <t>母指第一節の横幅（男は左、女は右）</t>
  </si>
  <si>
    <t>示指・中指・薬指の第一節を合わせた幅（男は左、女は右）</t>
  </si>
  <si>
    <t>肩甲骨上角</t>
  </si>
  <si>
    <t>肩甲棘間</t>
  </si>
  <si>
    <t>Ｔｈ７-８棘突起間（至陽・膈兪・膈関）</t>
  </si>
  <si>
    <t>Ｔｈ３-４棘突起間（身柱・肺兪・魄戸）</t>
  </si>
  <si>
    <t>Ｔｈ１-２棘突起間（陶道・大杼・肩外兪）</t>
  </si>
  <si>
    <t>肩甲骨下角</t>
  </si>
  <si>
    <t>Ｌ２-３棘突起間（命門・腎兪・志室）</t>
  </si>
  <si>
    <t>第12肋骨尖端</t>
  </si>
  <si>
    <t>Ｌ４-５棘突起間（陽関・大腸兪・腰眼）</t>
  </si>
  <si>
    <t>腸骨稜上線（ヤコビー線）</t>
  </si>
  <si>
    <t>委中（膀胱）</t>
  </si>
  <si>
    <t>膀胱経（小腸経）</t>
  </si>
  <si>
    <t>奇穴</t>
  </si>
  <si>
    <t>語呂合わせ</t>
  </si>
  <si>
    <t>大椎</t>
  </si>
  <si>
    <t>陶道</t>
  </si>
  <si>
    <t>霊台</t>
  </si>
  <si>
    <t>至陽</t>
  </si>
  <si>
    <t>身柱</t>
  </si>
  <si>
    <t>神道</t>
  </si>
  <si>
    <t>筋縮</t>
  </si>
  <si>
    <t>（中枢）</t>
  </si>
  <si>
    <t>脊中</t>
  </si>
  <si>
    <t>懸枢</t>
  </si>
  <si>
    <t>命門</t>
  </si>
  <si>
    <t>腰陽関</t>
  </si>
  <si>
    <t>（上仙）</t>
  </si>
  <si>
    <t>大杼</t>
  </si>
  <si>
    <t>風門</t>
  </si>
  <si>
    <t>膈兪</t>
  </si>
  <si>
    <t>（気海兪）</t>
  </si>
  <si>
    <t>関元兪</t>
  </si>
  <si>
    <t>中膂兪</t>
  </si>
  <si>
    <t>白環兪</t>
  </si>
  <si>
    <t>中髎</t>
  </si>
  <si>
    <t>下髎</t>
  </si>
  <si>
    <t>次髎</t>
  </si>
  <si>
    <t>上髎</t>
  </si>
  <si>
    <t>会陽</t>
  </si>
  <si>
    <t>腰兪</t>
  </si>
  <si>
    <t>附分</t>
  </si>
  <si>
    <t>魄戸</t>
  </si>
  <si>
    <t>膏肓</t>
  </si>
  <si>
    <t>神堂</t>
  </si>
  <si>
    <t>譩譆</t>
  </si>
  <si>
    <t>膈関</t>
  </si>
  <si>
    <t>魂門</t>
  </si>
  <si>
    <t>陽綱</t>
  </si>
  <si>
    <t>意舎</t>
  </si>
  <si>
    <t>胃倉</t>
  </si>
  <si>
    <t>肓門</t>
  </si>
  <si>
    <t>志室</t>
  </si>
  <si>
    <t>胞肓</t>
  </si>
  <si>
    <t>秩辺</t>
  </si>
  <si>
    <t>（腰眼）</t>
  </si>
  <si>
    <t>（痞根）</t>
  </si>
  <si>
    <t>追試検討中</t>
  </si>
  <si>
    <t>1番東大圏外ゆ</t>
  </si>
  <si>
    <t>似ない夫婦</t>
  </si>
  <si>
    <t>三振して肺が８個になった</t>
  </si>
  <si>
    <t>（巨闕兪）</t>
  </si>
  <si>
    <t>死がなく結構</t>
  </si>
  <si>
    <t>御神道は雪がしんしん</t>
  </si>
  <si>
    <t>無礼だ、得意な気</t>
  </si>
  <si>
    <t>梨よー、カクカクかんだ</t>
  </si>
  <si>
    <t>歯がなし</t>
  </si>
  <si>
    <t>十中タンヨー</t>
  </si>
  <si>
    <t>いい脊中にヒ医者</t>
  </si>
  <si>
    <t>市にない、いいそう</t>
  </si>
  <si>
    <t>一見参照してコーヒーを飲む</t>
  </si>
  <si>
    <t>兄さん名人志す</t>
  </si>
  <si>
    <t>見えない機械</t>
  </si>
  <si>
    <t>４つようかん頂戴よぅ</t>
  </si>
  <si>
    <t>５錠の煎じ薬、勘弁して</t>
  </si>
  <si>
    <t>１錠で小腸に効く</t>
  </si>
  <si>
    <t>痔の二郎が膀胱へ奉公</t>
  </si>
  <si>
    <t>中、中、チッペン</t>
  </si>
  <si>
    <t>腰の下は白</t>
  </si>
  <si>
    <t>５回調教したら、えいよ～</t>
  </si>
  <si>
    <t>仙骨孔</t>
  </si>
  <si>
    <t>正中</t>
  </si>
  <si>
    <t>天突</t>
  </si>
  <si>
    <t>璇璣</t>
  </si>
  <si>
    <t>華蓋</t>
  </si>
  <si>
    <t>紫宮</t>
  </si>
  <si>
    <t>玉堂</t>
  </si>
  <si>
    <t>中庭</t>
  </si>
  <si>
    <t>上脘</t>
  </si>
  <si>
    <t>下脘</t>
  </si>
  <si>
    <t>建里</t>
  </si>
  <si>
    <t>水分</t>
  </si>
  <si>
    <t>神闕</t>
  </si>
  <si>
    <t>陰交</t>
  </si>
  <si>
    <t>石門</t>
  </si>
  <si>
    <t>曲骨</t>
  </si>
  <si>
    <t>会陰</t>
  </si>
  <si>
    <t>気海</t>
  </si>
  <si>
    <t>兪府</t>
  </si>
  <si>
    <t>彧中</t>
  </si>
  <si>
    <t>神蔵</t>
  </si>
  <si>
    <t>霊墟</t>
  </si>
  <si>
    <t>神封</t>
  </si>
  <si>
    <t>歩廊</t>
  </si>
  <si>
    <t>幽門</t>
  </si>
  <si>
    <t>腹通谷</t>
  </si>
  <si>
    <t>陰都</t>
  </si>
  <si>
    <t>石関</t>
  </si>
  <si>
    <t>商曲</t>
  </si>
  <si>
    <t>肓兪</t>
  </si>
  <si>
    <t>中注</t>
  </si>
  <si>
    <t>四満</t>
  </si>
  <si>
    <t>大赫</t>
  </si>
  <si>
    <t>横骨</t>
  </si>
  <si>
    <t>缺盆</t>
  </si>
  <si>
    <t>気戸</t>
  </si>
  <si>
    <t>庫房</t>
  </si>
  <si>
    <t>屋翳</t>
  </si>
  <si>
    <t>膺窓</t>
  </si>
  <si>
    <t>乳中</t>
  </si>
  <si>
    <t>乳根</t>
  </si>
  <si>
    <t>不容</t>
  </si>
  <si>
    <t>承満</t>
  </si>
  <si>
    <t>梁門</t>
  </si>
  <si>
    <t>関門</t>
  </si>
  <si>
    <t>太乙</t>
  </si>
  <si>
    <t>滑肉門</t>
  </si>
  <si>
    <t>外陵</t>
  </si>
  <si>
    <t>大巨</t>
  </si>
  <si>
    <t>水道</t>
  </si>
  <si>
    <t>帰来</t>
  </si>
  <si>
    <t>気衝</t>
  </si>
  <si>
    <t>天池</t>
  </si>
  <si>
    <t>（雲門）</t>
  </si>
  <si>
    <t>（中府）</t>
  </si>
  <si>
    <t>周栄</t>
  </si>
  <si>
    <t>胸郷</t>
  </si>
  <si>
    <t>天谿</t>
  </si>
  <si>
    <t>食竇</t>
  </si>
  <si>
    <t>腹哀</t>
  </si>
  <si>
    <t>大横</t>
  </si>
  <si>
    <t>腹結</t>
  </si>
  <si>
    <t>府舎</t>
  </si>
  <si>
    <t>衝門</t>
  </si>
  <si>
    <t>腎経</t>
  </si>
  <si>
    <t>胃経</t>
  </si>
  <si>
    <t>心包経</t>
  </si>
  <si>
    <t>脾経</t>
  </si>
  <si>
    <t>天気欠乏</t>
  </si>
  <si>
    <t>戦鬼、勇気、雲の上</t>
  </si>
  <si>
    <t>ハナのある庫の中</t>
  </si>
  <si>
    <t>至急心臓の奥へすえ</t>
  </si>
  <si>
    <t>玉れー、ヨウキョー</t>
  </si>
  <si>
    <t>旦那が新婦の乳中でテンテン</t>
  </si>
  <si>
    <t>中庭を歩いて乳根を食う</t>
  </si>
  <si>
    <t>コケツというも不要なり</t>
  </si>
  <si>
    <t>上官の通告を消去</t>
  </si>
  <si>
    <t>中陰りょう</t>
  </si>
  <si>
    <t>下痢が赤痢かも、腹哀し</t>
  </si>
  <si>
    <t>下商は太る</t>
  </si>
  <si>
    <t>水分とんで滑らか</t>
  </si>
  <si>
    <t>信仰は天台宗</t>
  </si>
  <si>
    <t>陰交、中外、腹で結婚</t>
  </si>
  <si>
    <t>石門がしまった</t>
  </si>
  <si>
    <t>換気水道</t>
  </si>
  <si>
    <t>中大帰来、３分ふしゃ</t>
  </si>
  <si>
    <t>曲を横になって聞いてもしょうもない</t>
  </si>
  <si>
    <t>頚窩中央</t>
  </si>
  <si>
    <t>下１寸</t>
  </si>
  <si>
    <t>下２寸</t>
  </si>
  <si>
    <t>第２肋間</t>
  </si>
  <si>
    <t>第３肋間</t>
  </si>
  <si>
    <t>第４肋間</t>
  </si>
  <si>
    <t>下1.6寸</t>
  </si>
  <si>
    <t>胸骨体下</t>
  </si>
  <si>
    <t>下1寸</t>
  </si>
  <si>
    <t>下2寸</t>
  </si>
  <si>
    <t>下3寸</t>
  </si>
  <si>
    <t>下4寸</t>
  </si>
  <si>
    <t>下5寸</t>
  </si>
  <si>
    <t>下6寸</t>
  </si>
  <si>
    <t>臍</t>
  </si>
  <si>
    <t>下１.５寸</t>
  </si>
  <si>
    <t>下３寸</t>
  </si>
  <si>
    <t>恥骨結合</t>
  </si>
  <si>
    <t>下４寸</t>
  </si>
  <si>
    <t>神庭</t>
  </si>
  <si>
    <t>曲差</t>
  </si>
  <si>
    <t>臨泣</t>
  </si>
  <si>
    <t>本神</t>
  </si>
  <si>
    <t>頭維</t>
  </si>
  <si>
    <t>神封</t>
  </si>
  <si>
    <t>輒筋</t>
  </si>
  <si>
    <t>淵腋</t>
  </si>
  <si>
    <t>帯脈</t>
  </si>
  <si>
    <t>期門</t>
  </si>
  <si>
    <t>膀胱経</t>
  </si>
  <si>
    <t>胆経</t>
  </si>
  <si>
    <t>胃経</t>
  </si>
  <si>
    <t>肝経</t>
  </si>
  <si>
    <t>肺経</t>
  </si>
  <si>
    <t>心経</t>
  </si>
  <si>
    <t>小腸経</t>
  </si>
  <si>
    <t>三焦経</t>
  </si>
  <si>
    <t>大腸経</t>
  </si>
  <si>
    <t>四総穴</t>
  </si>
  <si>
    <t>吐腹は三里に止め</t>
  </si>
  <si>
    <t>腰背は委中に求む</t>
  </si>
  <si>
    <t>頭項は列缺に尋ね</t>
  </si>
  <si>
    <t>面目は合谷に収む</t>
  </si>
  <si>
    <t>腹部一切の疾患に応用</t>
  </si>
  <si>
    <t>腰背部の疾患に用いる</t>
  </si>
  <si>
    <t>頭項部疼痛に用いる</t>
  </si>
  <si>
    <t>顔面および目の疾患に用いる</t>
  </si>
  <si>
    <t>八会穴</t>
  </si>
  <si>
    <t>臓会</t>
  </si>
  <si>
    <t>腑会</t>
  </si>
  <si>
    <t>骨会</t>
  </si>
  <si>
    <t>髄会</t>
  </si>
  <si>
    <t>気会</t>
  </si>
  <si>
    <t>血会</t>
  </si>
  <si>
    <t>脈会</t>
  </si>
  <si>
    <t>筋会</t>
  </si>
  <si>
    <t>八総穴</t>
  </si>
  <si>
    <t>下合穴</t>
  </si>
  <si>
    <t>大腸経</t>
  </si>
  <si>
    <t>足三里（胃）</t>
  </si>
  <si>
    <t>陽陵泉（胆）</t>
  </si>
  <si>
    <t>委中　 （膀）</t>
  </si>
  <si>
    <t>中風七穴</t>
  </si>
  <si>
    <t>第１説</t>
  </si>
  <si>
    <t>百会、曲鬢、肩井、風市、足三里、懸鐘（絶骨）、曲池</t>
  </si>
  <si>
    <t>第２説</t>
  </si>
  <si>
    <t>百会、風池、大椎、肩井、間使、曲池、足三里</t>
  </si>
  <si>
    <t>脚気八処</t>
  </si>
  <si>
    <t>風市、伏兎、外膝眼、犢鼻、足三里、上巨虚、下巨虚、懸鐘（絶骨）</t>
  </si>
  <si>
    <t>古代灸法</t>
  </si>
  <si>
    <t>食あたりの灸</t>
  </si>
  <si>
    <t>ちりげの灸</t>
  </si>
  <si>
    <t>逆子の灸</t>
  </si>
  <si>
    <t>胃の六つ灸</t>
  </si>
  <si>
    <t>裏内庭</t>
  </si>
  <si>
    <t>膈兪、肝兪、脾兪</t>
  </si>
  <si>
    <t>上巨虚（胃）</t>
  </si>
  <si>
    <t>下巨虚（胃）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</si>
  <si>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</si>
  <si>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</si>
  <si>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</si>
  <si>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</si>
  <si>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</si>
  <si>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</si>
  <si>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</si>
  <si>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</si>
  <si>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</si>
  <si>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</si>
  <si>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</si>
  <si>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</si>
  <si>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</si>
  <si>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</si>
  <si>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</si>
  <si>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</si>
  <si>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</si>
  <si>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①</t>
  </si>
  <si>
    <t>９キンカンコン</t>
  </si>
  <si>
    <t>＜前額髪際＞</t>
  </si>
  <si>
    <t>＜第４肋間＞</t>
  </si>
  <si>
    <t>＜臍の高さ＞</t>
  </si>
  <si>
    <t>＜肋骨下際＞</t>
  </si>
  <si>
    <t>＜手関節掌側＞</t>
  </si>
  <si>
    <t>＜手関節背側＞</t>
  </si>
  <si>
    <t>＜肘関節前面＞</t>
  </si>
  <si>
    <t>＜肘関節後面＞</t>
  </si>
  <si>
    <t>④</t>
  </si>
  <si>
    <r>
      <t>男児：</t>
    </r>
    <r>
      <rPr>
        <u val="single"/>
        <sz val="9"/>
        <rFont val="ＭＳ Ｐゴシック"/>
        <family val="3"/>
      </rPr>
      <t>左肝兪</t>
    </r>
    <r>
      <rPr>
        <sz val="9"/>
        <rFont val="ＭＳ Ｐゴシック"/>
        <family val="3"/>
      </rPr>
      <t>、</t>
    </r>
    <r>
      <rPr>
        <u val="single"/>
        <sz val="9"/>
        <rFont val="ＭＳ Ｐゴシック"/>
        <family val="3"/>
      </rPr>
      <t>右脾兪</t>
    </r>
    <r>
      <rPr>
        <sz val="9"/>
        <rFont val="ＭＳ Ｐゴシック"/>
        <family val="3"/>
      </rPr>
      <t>　女児：</t>
    </r>
    <r>
      <rPr>
        <u val="single"/>
        <sz val="9"/>
        <rFont val="ＭＳ Ｐゴシック"/>
        <family val="3"/>
      </rPr>
      <t>右肝兪</t>
    </r>
    <r>
      <rPr>
        <sz val="9"/>
        <rFont val="ＭＳ Ｐゴシック"/>
        <family val="3"/>
      </rPr>
      <t>、</t>
    </r>
    <r>
      <rPr>
        <u val="single"/>
        <sz val="9"/>
        <rFont val="ＭＳ Ｐゴシック"/>
        <family val="3"/>
      </rPr>
      <t>左脾兪</t>
    </r>
  </si>
  <si>
    <t>足竅陰</t>
  </si>
  <si>
    <t>外関</t>
  </si>
  <si>
    <t>足五里</t>
  </si>
  <si>
    <t>外丘</t>
  </si>
  <si>
    <t>足三里</t>
  </si>
  <si>
    <t>解谿</t>
  </si>
  <si>
    <t>足通谷</t>
  </si>
  <si>
    <t>外陵</t>
  </si>
  <si>
    <t>足陽関</t>
  </si>
  <si>
    <t>華蓋</t>
  </si>
  <si>
    <t>足臨泣</t>
  </si>
  <si>
    <t>膈関</t>
  </si>
  <si>
    <t>頭竅陰</t>
  </si>
  <si>
    <t>角孫</t>
  </si>
  <si>
    <t>頭臨泣</t>
  </si>
  <si>
    <t>鶴頂</t>
  </si>
  <si>
    <t>瘂門</t>
  </si>
  <si>
    <t>膈兪</t>
  </si>
  <si>
    <t>滑肉門</t>
  </si>
  <si>
    <t>禾髎</t>
  </si>
  <si>
    <t>譩譆</t>
  </si>
  <si>
    <t>頷厭</t>
  </si>
  <si>
    <t>彧中</t>
  </si>
  <si>
    <t>関元</t>
  </si>
  <si>
    <t>意舎</t>
  </si>
  <si>
    <t>関元兪</t>
  </si>
  <si>
    <t>胃倉</t>
  </si>
  <si>
    <t>陥谷</t>
  </si>
  <si>
    <t>委中</t>
  </si>
  <si>
    <t>完骨</t>
  </si>
  <si>
    <t>維道</t>
  </si>
  <si>
    <t>間使</t>
  </si>
  <si>
    <t>胃兪</t>
  </si>
  <si>
    <t>関衝</t>
  </si>
  <si>
    <t>委陽</t>
  </si>
  <si>
    <t>環跳</t>
  </si>
  <si>
    <t>陰郄</t>
  </si>
  <si>
    <t>関門</t>
  </si>
  <si>
    <t>陰交</t>
  </si>
  <si>
    <t>肝兪</t>
  </si>
  <si>
    <t>陰谷</t>
  </si>
  <si>
    <t>陰市</t>
  </si>
  <si>
    <t>陰都</t>
  </si>
  <si>
    <t>気海</t>
  </si>
  <si>
    <t>印堂</t>
  </si>
  <si>
    <t>気海兪</t>
  </si>
  <si>
    <t>隠白</t>
  </si>
  <si>
    <t>気穴</t>
  </si>
  <si>
    <t>陰包</t>
  </si>
  <si>
    <t>気戸</t>
  </si>
  <si>
    <t>殷門</t>
  </si>
  <si>
    <t>気舎</t>
  </si>
  <si>
    <t>陰陵泉</t>
  </si>
  <si>
    <t>気衝</t>
  </si>
  <si>
    <t>陰廉</t>
  </si>
  <si>
    <t>箕門</t>
  </si>
  <si>
    <t>期門</t>
  </si>
  <si>
    <t>客主人</t>
  </si>
  <si>
    <t>雲門</t>
  </si>
  <si>
    <t>丘墟</t>
  </si>
  <si>
    <t>鳩尾</t>
  </si>
  <si>
    <t>急脈</t>
  </si>
  <si>
    <t>翳風</t>
  </si>
  <si>
    <t>強間</t>
  </si>
  <si>
    <t>翳明</t>
  </si>
  <si>
    <t>胸郷</t>
  </si>
  <si>
    <t>会陰</t>
  </si>
  <si>
    <t>侠谿</t>
  </si>
  <si>
    <t>液門</t>
  </si>
  <si>
    <t>頰車</t>
  </si>
  <si>
    <t>会宗</t>
  </si>
  <si>
    <t>俠白</t>
  </si>
  <si>
    <t>会陽</t>
  </si>
  <si>
    <t>曲垣</t>
  </si>
  <si>
    <t>淵腋</t>
  </si>
  <si>
    <t>曲骨</t>
  </si>
  <si>
    <t>曲差</t>
  </si>
  <si>
    <t>極泉</t>
  </si>
  <si>
    <t>横骨</t>
  </si>
  <si>
    <t>曲泉</t>
  </si>
  <si>
    <t>屋翳</t>
  </si>
  <si>
    <t>曲沢</t>
  </si>
  <si>
    <t>温溜</t>
  </si>
  <si>
    <t>曲池</t>
  </si>
  <si>
    <t>玉枕</t>
  </si>
  <si>
    <t>玉堂</t>
  </si>
  <si>
    <t>曲鬢</t>
  </si>
  <si>
    <t>魚際</t>
  </si>
  <si>
    <t>居髎</t>
  </si>
  <si>
    <t>帰来</t>
  </si>
  <si>
    <t>齦交</t>
  </si>
  <si>
    <t>筋縮</t>
  </si>
  <si>
    <t>金門</t>
  </si>
  <si>
    <t>経渠</t>
  </si>
  <si>
    <t>迎香</t>
  </si>
  <si>
    <t>京骨</t>
  </si>
  <si>
    <t>瘈脈</t>
  </si>
  <si>
    <t>京門</t>
  </si>
  <si>
    <t>下関</t>
  </si>
  <si>
    <t>下脘</t>
  </si>
  <si>
    <t>郄門</t>
  </si>
  <si>
    <t>下巨虚</t>
  </si>
  <si>
    <t>厥陰兪</t>
  </si>
  <si>
    <t>血海</t>
  </si>
  <si>
    <t>缺盆</t>
  </si>
  <si>
    <t>下膠</t>
  </si>
  <si>
    <t>下廉</t>
  </si>
  <si>
    <t>肩外兪</t>
  </si>
  <si>
    <t>肩髃</t>
  </si>
  <si>
    <t>懸鐘</t>
  </si>
  <si>
    <t>懸枢</t>
  </si>
  <si>
    <t>肩井</t>
  </si>
  <si>
    <t>肩中兪</t>
  </si>
  <si>
    <t>肩貞</t>
  </si>
  <si>
    <t>肩内陵</t>
  </si>
  <si>
    <t>懸釐</t>
  </si>
  <si>
    <t>建里</t>
  </si>
  <si>
    <t>肩膠</t>
  </si>
  <si>
    <t>顴膠</t>
  </si>
  <si>
    <t>懸顱</t>
  </si>
  <si>
    <t>行間</t>
  </si>
  <si>
    <t>後谿</t>
  </si>
  <si>
    <t>膏肓</t>
  </si>
  <si>
    <t>合谷</t>
  </si>
  <si>
    <t>孔最</t>
  </si>
  <si>
    <t>交信</t>
  </si>
  <si>
    <t>公孫</t>
  </si>
  <si>
    <t>光明</t>
  </si>
  <si>
    <t>肓門</t>
  </si>
  <si>
    <t>肓兪</t>
  </si>
  <si>
    <t>合陽</t>
  </si>
  <si>
    <t>巨骨</t>
  </si>
  <si>
    <t>巨闕</t>
  </si>
  <si>
    <t>巨闕兪</t>
  </si>
  <si>
    <t>五処</t>
  </si>
  <si>
    <t>腰陽関</t>
  </si>
  <si>
    <t>五枢</t>
  </si>
  <si>
    <t>後頂</t>
  </si>
  <si>
    <t>庫房</t>
  </si>
  <si>
    <t>巨髎</t>
  </si>
  <si>
    <t>魂門</t>
  </si>
  <si>
    <t>崑崙</t>
  </si>
  <si>
    <t>三間</t>
  </si>
  <si>
    <t>三焦兪</t>
  </si>
  <si>
    <t>攅竹</t>
  </si>
  <si>
    <t>三陽絡</t>
  </si>
  <si>
    <t>至陰</t>
  </si>
  <si>
    <t>二間</t>
  </si>
  <si>
    <t>紫宮</t>
  </si>
  <si>
    <t>支溝</t>
  </si>
  <si>
    <t>四紳聡</t>
  </si>
  <si>
    <t>支正</t>
  </si>
  <si>
    <t>絲竹空</t>
  </si>
  <si>
    <t>膝眼</t>
  </si>
  <si>
    <t>日月</t>
  </si>
  <si>
    <t>四瀆</t>
  </si>
  <si>
    <t>四白</t>
  </si>
  <si>
    <t>四満</t>
  </si>
  <si>
    <t>耳門</t>
  </si>
  <si>
    <t>尺沢</t>
  </si>
  <si>
    <t>周栄</t>
  </si>
  <si>
    <t>臑会</t>
  </si>
  <si>
    <t>臑兪</t>
  </si>
  <si>
    <t>至陽</t>
  </si>
  <si>
    <t>正営</t>
  </si>
  <si>
    <t>少海</t>
  </si>
  <si>
    <t>小海</t>
  </si>
  <si>
    <t>照海</t>
  </si>
  <si>
    <t>上脘</t>
  </si>
  <si>
    <t>承泣</t>
  </si>
  <si>
    <t>商丘</t>
  </si>
  <si>
    <t>承筋</t>
  </si>
  <si>
    <t>条口</t>
  </si>
  <si>
    <t>上巨虚</t>
  </si>
  <si>
    <t>承山</t>
  </si>
  <si>
    <t>少商</t>
  </si>
  <si>
    <t>少衝</t>
  </si>
  <si>
    <t>承漿</t>
  </si>
  <si>
    <t>上星</t>
  </si>
  <si>
    <t>上仙</t>
  </si>
  <si>
    <t>少沢</t>
  </si>
  <si>
    <t>小腸兪</t>
  </si>
  <si>
    <t>少府</t>
  </si>
  <si>
    <t>承扶</t>
  </si>
  <si>
    <t>承満</t>
  </si>
  <si>
    <t>章門</t>
  </si>
  <si>
    <t>衝門</t>
  </si>
  <si>
    <t>商陽</t>
  </si>
  <si>
    <t>衝陽</t>
  </si>
  <si>
    <t>上膠</t>
  </si>
  <si>
    <t>承霊</t>
  </si>
  <si>
    <t>消濼</t>
  </si>
  <si>
    <t>上廉</t>
  </si>
  <si>
    <t>食竇</t>
  </si>
  <si>
    <t>次膠</t>
  </si>
  <si>
    <t>顋会</t>
  </si>
  <si>
    <t>人迎</t>
  </si>
  <si>
    <t>神闕</t>
  </si>
  <si>
    <t>神蔵</t>
  </si>
  <si>
    <t>身柱</t>
  </si>
  <si>
    <t>神庭</t>
  </si>
  <si>
    <t>神道</t>
  </si>
  <si>
    <t>神堂</t>
  </si>
  <si>
    <t>神封</t>
  </si>
  <si>
    <t>申脈</t>
  </si>
  <si>
    <t>神門</t>
  </si>
  <si>
    <t>心兪</t>
  </si>
  <si>
    <t>腎兪</t>
  </si>
  <si>
    <t>頭維</t>
  </si>
  <si>
    <t>水溝</t>
  </si>
  <si>
    <t>水泉</t>
  </si>
  <si>
    <t>水道</t>
  </si>
  <si>
    <t>水突</t>
  </si>
  <si>
    <t>水分</t>
  </si>
  <si>
    <t>睛明</t>
  </si>
  <si>
    <t>青霊</t>
  </si>
  <si>
    <t>清冷淵</t>
  </si>
  <si>
    <t>石関</t>
  </si>
  <si>
    <t>脊中</t>
  </si>
  <si>
    <t>石門</t>
  </si>
  <si>
    <t>璇璣</t>
  </si>
  <si>
    <t>前谷</t>
  </si>
  <si>
    <t>前頂</t>
  </si>
  <si>
    <t>率谷</t>
  </si>
  <si>
    <t>束骨</t>
  </si>
  <si>
    <t>素髎</t>
  </si>
  <si>
    <t>太淵</t>
  </si>
  <si>
    <t>大横</t>
  </si>
  <si>
    <t>大赫</t>
  </si>
  <si>
    <t>太谿</t>
  </si>
  <si>
    <t>大迎</t>
  </si>
  <si>
    <t>大巨</t>
  </si>
  <si>
    <t>大杼</t>
  </si>
  <si>
    <t>太衝</t>
  </si>
  <si>
    <t>大鐘</t>
  </si>
  <si>
    <t>大椎</t>
  </si>
  <si>
    <t>大腸兪</t>
  </si>
  <si>
    <t>大都</t>
  </si>
  <si>
    <t>大敦</t>
  </si>
  <si>
    <t>太白</t>
  </si>
  <si>
    <t>大包</t>
  </si>
  <si>
    <t>帯脈</t>
  </si>
  <si>
    <t>太陽</t>
  </si>
  <si>
    <t>大陵</t>
  </si>
  <si>
    <t>兌端</t>
  </si>
  <si>
    <t>膻中</t>
  </si>
  <si>
    <t>胆囊点</t>
  </si>
  <si>
    <t>胆兪</t>
  </si>
  <si>
    <t>地機</t>
  </si>
  <si>
    <t>築賓</t>
  </si>
  <si>
    <t>地五会</t>
  </si>
  <si>
    <t>地倉</t>
  </si>
  <si>
    <t>秩辺</t>
  </si>
  <si>
    <t>中脘</t>
  </si>
  <si>
    <t>中極</t>
  </si>
  <si>
    <t>中渚</t>
  </si>
  <si>
    <t>中衝</t>
  </si>
  <si>
    <t>中枢</t>
  </si>
  <si>
    <t>中注</t>
  </si>
  <si>
    <t>中庭</t>
  </si>
  <si>
    <t>中都</t>
  </si>
  <si>
    <t>中瀆</t>
  </si>
  <si>
    <t>中府</t>
  </si>
  <si>
    <t>中封</t>
  </si>
  <si>
    <t>中髎</t>
  </si>
  <si>
    <t>肘髎</t>
  </si>
  <si>
    <t>中膂兪</t>
  </si>
  <si>
    <t>聴会</t>
  </si>
  <si>
    <t>聴宮</t>
  </si>
  <si>
    <t>長強</t>
  </si>
  <si>
    <t>輒筋</t>
  </si>
  <si>
    <t>通天</t>
  </si>
  <si>
    <t>通里</t>
  </si>
  <si>
    <t>定喘</t>
  </si>
  <si>
    <t>手五里</t>
  </si>
  <si>
    <t>手三里</t>
  </si>
  <si>
    <t>天谿</t>
  </si>
  <si>
    <t>天衝</t>
  </si>
  <si>
    <t>天枢</t>
  </si>
  <si>
    <t>天井</t>
  </si>
  <si>
    <t>天泉</t>
  </si>
  <si>
    <t>天宗</t>
  </si>
  <si>
    <t>天窓</t>
  </si>
  <si>
    <t>天池</t>
  </si>
  <si>
    <t>天柱</t>
  </si>
  <si>
    <t>天鼎</t>
  </si>
  <si>
    <t>天突</t>
  </si>
  <si>
    <t>天府</t>
  </si>
  <si>
    <t>天牖</t>
  </si>
  <si>
    <t>天容</t>
  </si>
  <si>
    <t>天膠</t>
  </si>
  <si>
    <t>瞳子膠</t>
  </si>
  <si>
    <t>陶道</t>
  </si>
  <si>
    <t>犢鼻</t>
  </si>
  <si>
    <t>督兪</t>
  </si>
  <si>
    <t>内庭</t>
  </si>
  <si>
    <t>内関</t>
  </si>
  <si>
    <t>乳根</t>
  </si>
  <si>
    <t>乳中</t>
  </si>
  <si>
    <t>然谷</t>
  </si>
  <si>
    <t>脳空</t>
  </si>
  <si>
    <t>脳戸</t>
  </si>
  <si>
    <t>肺兪</t>
  </si>
  <si>
    <t>白環兪</t>
  </si>
  <si>
    <t>魄戸</t>
  </si>
  <si>
    <t>腹通谷</t>
  </si>
  <si>
    <t>髀関</t>
  </si>
  <si>
    <t>痞根</t>
  </si>
  <si>
    <t>臂臑</t>
  </si>
  <si>
    <t>眉衝</t>
  </si>
  <si>
    <t>百会</t>
  </si>
  <si>
    <t>脾兪</t>
  </si>
  <si>
    <t>飛陽</t>
  </si>
  <si>
    <t>風市</t>
  </si>
  <si>
    <t>風池</t>
  </si>
  <si>
    <t>風門</t>
  </si>
  <si>
    <t>風府</t>
  </si>
  <si>
    <t>腹哀</t>
  </si>
  <si>
    <t>伏兎</t>
  </si>
  <si>
    <t>復溜</t>
  </si>
  <si>
    <t>浮郄</t>
  </si>
  <si>
    <t>府舎</t>
  </si>
  <si>
    <t>扶突</t>
  </si>
  <si>
    <t>浮白</t>
  </si>
  <si>
    <t>附分</t>
  </si>
  <si>
    <t>不容</t>
  </si>
  <si>
    <t>跗陽</t>
  </si>
  <si>
    <t>秉風</t>
  </si>
  <si>
    <t>遍歴</t>
  </si>
  <si>
    <t>胞肓</t>
  </si>
  <si>
    <t>膀胱兪</t>
  </si>
  <si>
    <t>豊隆</t>
  </si>
  <si>
    <t>僕参</t>
  </si>
  <si>
    <t>歩廊</t>
  </si>
  <si>
    <t>本神</t>
  </si>
  <si>
    <t>目窓</t>
  </si>
  <si>
    <t>三陰交</t>
  </si>
  <si>
    <t>太乙</t>
  </si>
  <si>
    <t>命門</t>
  </si>
  <si>
    <t>湧泉</t>
  </si>
  <si>
    <t>幽門</t>
  </si>
  <si>
    <t>兪府</t>
  </si>
  <si>
    <t>腰眼</t>
  </si>
  <si>
    <t>陽谿</t>
  </si>
  <si>
    <t>陽交</t>
  </si>
  <si>
    <t>陽綱</t>
  </si>
  <si>
    <t>陽谷</t>
  </si>
  <si>
    <t>膺窓</t>
  </si>
  <si>
    <t>陽池</t>
  </si>
  <si>
    <t>腰痛点</t>
  </si>
  <si>
    <t>陽白</t>
  </si>
  <si>
    <t>陽輔</t>
  </si>
  <si>
    <t>腰兪</t>
  </si>
  <si>
    <t>陽陵泉</t>
  </si>
  <si>
    <t>養老</t>
  </si>
  <si>
    <t>絡却</t>
  </si>
  <si>
    <t>落枕</t>
  </si>
  <si>
    <t>蘭尾</t>
  </si>
  <si>
    <t>梁丘</t>
  </si>
  <si>
    <t>梁門</t>
  </si>
  <si>
    <t>霊墟</t>
  </si>
  <si>
    <t>蠡溝</t>
  </si>
  <si>
    <t>厲兌</t>
  </si>
  <si>
    <t>霊台</t>
  </si>
  <si>
    <t>霊道</t>
  </si>
  <si>
    <t>列缺</t>
  </si>
  <si>
    <t>廉泉</t>
  </si>
  <si>
    <t>労宮</t>
  </si>
  <si>
    <t>漏谷</t>
  </si>
  <si>
    <t>顱息</t>
  </si>
  <si>
    <t>和膠</t>
  </si>
  <si>
    <t>腕骨</t>
  </si>
  <si>
    <t>肺</t>
  </si>
  <si>
    <t>大腸</t>
  </si>
  <si>
    <t>胃</t>
  </si>
  <si>
    <t>脾</t>
  </si>
  <si>
    <t>心</t>
  </si>
  <si>
    <t>小腸</t>
  </si>
  <si>
    <t>膀胱</t>
  </si>
  <si>
    <t>腎</t>
  </si>
  <si>
    <t>心包</t>
  </si>
  <si>
    <t>三焦</t>
  </si>
  <si>
    <t>胆</t>
  </si>
  <si>
    <t>肝</t>
  </si>
  <si>
    <t>督脈</t>
  </si>
  <si>
    <t>任脈</t>
  </si>
  <si>
    <t>奇穴</t>
  </si>
  <si>
    <t>腹結</t>
  </si>
  <si>
    <t>商曲</t>
  </si>
  <si>
    <t>＜あ＞</t>
  </si>
  <si>
    <t>＜に＞</t>
  </si>
  <si>
    <t>＜せ＞</t>
  </si>
  <si>
    <t>＜ね＞</t>
  </si>
  <si>
    <t>＜い＞</t>
  </si>
  <si>
    <t>＜の＞</t>
  </si>
  <si>
    <t>＜は＞</t>
  </si>
  <si>
    <t>＜そ＞</t>
  </si>
  <si>
    <t>＜ひ＞</t>
  </si>
  <si>
    <t>＜た＞</t>
  </si>
  <si>
    <t>＜ふ＞</t>
  </si>
  <si>
    <t>＜う＞</t>
  </si>
  <si>
    <t>＜え＞</t>
  </si>
  <si>
    <t>＜お＞</t>
  </si>
  <si>
    <t>＜へ＞</t>
  </si>
  <si>
    <t>＜か＞</t>
  </si>
  <si>
    <t>＜ち＞</t>
  </si>
  <si>
    <t>＜ほ＞</t>
  </si>
  <si>
    <t>＜め＞</t>
  </si>
  <si>
    <t>＜も＞</t>
  </si>
  <si>
    <t>＜と＞</t>
  </si>
  <si>
    <t>＜わ＞</t>
  </si>
  <si>
    <t>＜す＞</t>
  </si>
  <si>
    <t>＜な＞</t>
  </si>
  <si>
    <t>＜ゆ＞</t>
  </si>
  <si>
    <t>＜よ＞</t>
  </si>
  <si>
    <t>＜き＞</t>
  </si>
  <si>
    <t>＜つ＞</t>
  </si>
  <si>
    <t>＜て＞</t>
  </si>
  <si>
    <t>＜ら＞</t>
  </si>
  <si>
    <t>＜り＞</t>
  </si>
  <si>
    <t>＜れ＞</t>
  </si>
  <si>
    <t>＜ろ＞</t>
  </si>
  <si>
    <t>＜け＞</t>
  </si>
  <si>
    <t>＜こ＞</t>
  </si>
  <si>
    <t>＜さ＞</t>
  </si>
  <si>
    <t>＜し＞</t>
  </si>
  <si>
    <t>膝関</t>
  </si>
  <si>
    <t>手の太陰肺経</t>
  </si>
  <si>
    <t>手の陽明大腸経</t>
  </si>
  <si>
    <t>足の太陰脾経</t>
  </si>
  <si>
    <t>足の陽明胃経</t>
  </si>
  <si>
    <t>手の少陰心経</t>
  </si>
  <si>
    <t>手の太陽小腸経</t>
  </si>
  <si>
    <t>足の少陰腎経</t>
  </si>
  <si>
    <t>足の太陽膀胱経</t>
  </si>
  <si>
    <t>手の厥陰心包経</t>
  </si>
  <si>
    <t>手の少陽三焦経</t>
  </si>
  <si>
    <t>足の厥陰肝経</t>
  </si>
  <si>
    <t>足の少陽胆経</t>
  </si>
  <si>
    <t>関節周囲</t>
  </si>
  <si>
    <t>表紙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</si>
</sst>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NSimSun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8"/>
      <name val="ＭＳ Ｐゴシック"/>
      <family val="3"/>
    </font>
    <font>
      <u val="single"/>
      <sz val="9"/>
      <name val="ＭＳ Ｐゴシック"/>
      <family val="3"/>
    </font>
    <font>
      <sz val="6"/>
      <name val="NSimSun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1" fillId="0" borderId="0" xfId="0" applyFont="1" applyAlignment="1">
      <alignment vertical="center"/>
    </xf>
    <xf numFmtId="180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1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6.png" /><Relationship Id="rId13" Type="http://schemas.openxmlformats.org/officeDocument/2006/relationships/image" Target="../media/image17.png" /><Relationship Id="rId14" Type="http://schemas.openxmlformats.org/officeDocument/2006/relationships/image" Target="../media/image3.png" /><Relationship Id="rId15" Type="http://schemas.openxmlformats.org/officeDocument/2006/relationships/image" Target="../media/image15.png" /><Relationship Id="rId16" Type="http://schemas.openxmlformats.org/officeDocument/2006/relationships/image" Target="../media/image5.png" /><Relationship Id="rId17" Type="http://schemas.openxmlformats.org/officeDocument/2006/relationships/image" Target="../media/image20.emf" /><Relationship Id="rId18" Type="http://schemas.openxmlformats.org/officeDocument/2006/relationships/image" Target="../media/image2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76200</xdr:colOff>
      <xdr:row>12</xdr:row>
      <xdr:rowOff>9525</xdr:rowOff>
    </xdr:from>
    <xdr:to>
      <xdr:col>111</xdr:col>
      <xdr:colOff>76200</xdr:colOff>
      <xdr:row>46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96200" y="2181225"/>
          <a:ext cx="4095750" cy="602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34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09575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19050</xdr:colOff>
      <xdr:row>34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95750" y="0"/>
          <a:ext cx="409575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34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09575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19050</xdr:colOff>
      <xdr:row>34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95750" y="0"/>
          <a:ext cx="409575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1676400</xdr:colOff>
      <xdr:row>0</xdr:row>
      <xdr:rowOff>66675</xdr:rowOff>
    </xdr:from>
    <xdr:to>
      <xdr:col>0</xdr:col>
      <xdr:colOff>2276475</xdr:colOff>
      <xdr:row>1</xdr:row>
      <xdr:rowOff>95250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676400" y="66675"/>
          <a:ext cx="600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神経</a:t>
          </a:r>
        </a:p>
      </xdr:txBody>
    </xdr:sp>
    <xdr:clientData/>
  </xdr:twoCellAnchor>
  <xdr:twoCellAnchor>
    <xdr:from>
      <xdr:col>3</xdr:col>
      <xdr:colOff>142875</xdr:colOff>
      <xdr:row>0</xdr:row>
      <xdr:rowOff>76200</xdr:rowOff>
    </xdr:from>
    <xdr:to>
      <xdr:col>4</xdr:col>
      <xdr:colOff>438150</xdr:colOff>
      <xdr:row>1</xdr:row>
      <xdr:rowOff>104775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5610225" y="76200"/>
          <a:ext cx="981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動脈拍動部</a:t>
          </a:r>
        </a:p>
      </xdr:txBody>
    </xdr:sp>
    <xdr:clientData/>
  </xdr:twoCellAnchor>
  <xdr:twoCellAnchor editAs="oneCell">
    <xdr:from>
      <xdr:col>1</xdr:col>
      <xdr:colOff>447675</xdr:colOff>
      <xdr:row>1</xdr:row>
      <xdr:rowOff>142875</xdr:rowOff>
    </xdr:from>
    <xdr:to>
      <xdr:col>6</xdr:col>
      <xdr:colOff>228600</xdr:colOff>
      <xdr:row>33</xdr:row>
      <xdr:rowOff>38100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14325"/>
          <a:ext cx="3171825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152400</xdr:rowOff>
    </xdr:from>
    <xdr:to>
      <xdr:col>0</xdr:col>
      <xdr:colOff>3724275</xdr:colOff>
      <xdr:row>33</xdr:row>
      <xdr:rowOff>28575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23850"/>
          <a:ext cx="3438525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6048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縦484.5（646ピクセル）×横33.11（430ピクセル）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51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0" cy="5095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縦484.5（646ピクセル）×横33.11（430ピクセル）</a:t>
          </a:r>
        </a:p>
      </xdr:txBody>
    </xdr:sp>
    <xdr:clientData/>
  </xdr:twoCellAnchor>
  <xdr:twoCellAnchor>
    <xdr:from>
      <xdr:col>5</xdr:col>
      <xdr:colOff>114300</xdr:colOff>
      <xdr:row>0</xdr:row>
      <xdr:rowOff>66675</xdr:rowOff>
    </xdr:from>
    <xdr:to>
      <xdr:col>6</xdr:col>
      <xdr:colOff>390525</xdr:colOff>
      <xdr:row>0</xdr:row>
      <xdr:rowOff>266700</xdr:rowOff>
    </xdr:to>
    <xdr:sp>
      <xdr:nvSpPr>
        <xdr:cNvPr id="3" name="TextBox 45"/>
        <xdr:cNvSpPr txBox="1">
          <a:spLocks noChangeArrowheads="1"/>
        </xdr:cNvSpPr>
      </xdr:nvSpPr>
      <xdr:spPr>
        <a:xfrm>
          <a:off x="1638300" y="66675"/>
          <a:ext cx="600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索引①</a:t>
          </a:r>
        </a:p>
      </xdr:txBody>
    </xdr:sp>
    <xdr:clientData/>
  </xdr:twoCellAnchor>
  <xdr:twoCellAnchor>
    <xdr:from>
      <xdr:col>18</xdr:col>
      <xdr:colOff>142875</xdr:colOff>
      <xdr:row>0</xdr:row>
      <xdr:rowOff>66675</xdr:rowOff>
    </xdr:from>
    <xdr:to>
      <xdr:col>19</xdr:col>
      <xdr:colOff>495300</xdr:colOff>
      <xdr:row>0</xdr:row>
      <xdr:rowOff>266700</xdr:rowOff>
    </xdr:to>
    <xdr:sp>
      <xdr:nvSpPr>
        <xdr:cNvPr id="4" name="TextBox 46"/>
        <xdr:cNvSpPr txBox="1">
          <a:spLocks noChangeArrowheads="1"/>
        </xdr:cNvSpPr>
      </xdr:nvSpPr>
      <xdr:spPr>
        <a:xfrm>
          <a:off x="5772150" y="66675"/>
          <a:ext cx="600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索引②</a:t>
          </a:r>
        </a:p>
      </xdr:txBody>
    </xdr:sp>
    <xdr:clientData/>
  </xdr:twoCellAnchor>
  <xdr:twoCellAnchor>
    <xdr:from>
      <xdr:col>37</xdr:col>
      <xdr:colOff>85725</xdr:colOff>
      <xdr:row>0</xdr:row>
      <xdr:rowOff>57150</xdr:rowOff>
    </xdr:from>
    <xdr:to>
      <xdr:col>38</xdr:col>
      <xdr:colOff>361950</xdr:colOff>
      <xdr:row>0</xdr:row>
      <xdr:rowOff>257175</xdr:rowOff>
    </xdr:to>
    <xdr:sp>
      <xdr:nvSpPr>
        <xdr:cNvPr id="5" name="TextBox 47"/>
        <xdr:cNvSpPr txBox="1">
          <a:spLocks noChangeArrowheads="1"/>
        </xdr:cNvSpPr>
      </xdr:nvSpPr>
      <xdr:spPr>
        <a:xfrm>
          <a:off x="11239500" y="57150"/>
          <a:ext cx="600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索引③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58</xdr:row>
      <xdr:rowOff>66675</xdr:rowOff>
    </xdr:to>
    <xdr:sp>
      <xdr:nvSpPr>
        <xdr:cNvPr id="6" name="Rectangle 51"/>
        <xdr:cNvSpPr>
          <a:spLocks/>
        </xdr:cNvSpPr>
      </xdr:nvSpPr>
      <xdr:spPr>
        <a:xfrm>
          <a:off x="0" y="0"/>
          <a:ext cx="409575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26</xdr:col>
      <xdr:colOff>0</xdr:colOff>
      <xdr:row>58</xdr:row>
      <xdr:rowOff>66675</xdr:rowOff>
    </xdr:to>
    <xdr:sp>
      <xdr:nvSpPr>
        <xdr:cNvPr id="7" name="Rectangle 52"/>
        <xdr:cNvSpPr>
          <a:spLocks/>
        </xdr:cNvSpPr>
      </xdr:nvSpPr>
      <xdr:spPr>
        <a:xfrm>
          <a:off x="4095750" y="0"/>
          <a:ext cx="409575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45</xdr:col>
      <xdr:colOff>0</xdr:colOff>
      <xdr:row>58</xdr:row>
      <xdr:rowOff>66675</xdr:rowOff>
    </xdr:to>
    <xdr:sp>
      <xdr:nvSpPr>
        <xdr:cNvPr id="8" name="Rectangle 53"/>
        <xdr:cNvSpPr>
          <a:spLocks/>
        </xdr:cNvSpPr>
      </xdr:nvSpPr>
      <xdr:spPr>
        <a:xfrm>
          <a:off x="9620250" y="0"/>
          <a:ext cx="409575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85725</xdr:colOff>
      <xdr:row>95</xdr:row>
      <xdr:rowOff>38100</xdr:rowOff>
    </xdr:from>
    <xdr:to>
      <xdr:col>23</xdr:col>
      <xdr:colOff>419100</xdr:colOff>
      <xdr:row>129</xdr:row>
      <xdr:rowOff>76200</xdr:rowOff>
    </xdr:to>
    <xdr:pic>
      <xdr:nvPicPr>
        <xdr:cNvPr id="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1915775"/>
          <a:ext cx="4343400" cy="5867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34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09575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縦484.5（646ピクセル）×横33.11（430ピクセル）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34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31470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縦484.5（646ピクセル）×横33.11（430ピクセル）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447675</xdr:colOff>
      <xdr:row>34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0"/>
          <a:ext cx="3838575" cy="598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45</xdr:row>
      <xdr:rowOff>0</xdr:rowOff>
    </xdr:to>
    <xdr:sp>
      <xdr:nvSpPr>
        <xdr:cNvPr id="1" name="Rectangle 6"/>
        <xdr:cNvSpPr>
          <a:spLocks/>
        </xdr:cNvSpPr>
      </xdr:nvSpPr>
      <xdr:spPr>
        <a:xfrm>
          <a:off x="0" y="0"/>
          <a:ext cx="5114925" cy="7686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縦605.6（807.5ピクセル）×横66.55（537.5ピクセル）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2</xdr:col>
      <xdr:colOff>876300</xdr:colOff>
      <xdr:row>30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3825" y="4886325"/>
          <a:ext cx="1095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○同身寸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876300</xdr:colOff>
      <xdr:row>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23825" y="85725"/>
          <a:ext cx="1095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○同身寸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1095375</xdr:colOff>
      <xdr:row>29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257675" y="4714875"/>
          <a:ext cx="1095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○取穴指標部位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35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0" y="0"/>
          <a:ext cx="409575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35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4095750" y="0"/>
          <a:ext cx="409575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</xdr:row>
      <xdr:rowOff>0</xdr:rowOff>
    </xdr:from>
    <xdr:to>
      <xdr:col>7</xdr:col>
      <xdr:colOff>857250</xdr:colOff>
      <xdr:row>27</xdr:row>
      <xdr:rowOff>38100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85725"/>
          <a:ext cx="27622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50</xdr:row>
      <xdr:rowOff>0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409575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18</xdr:col>
      <xdr:colOff>0</xdr:colOff>
      <xdr:row>50</xdr:row>
      <xdr:rowOff>0</xdr:rowOff>
    </xdr:to>
    <xdr:sp>
      <xdr:nvSpPr>
        <xdr:cNvPr id="2" name="Rectangle 21"/>
        <xdr:cNvSpPr>
          <a:spLocks/>
        </xdr:cNvSpPr>
      </xdr:nvSpPr>
      <xdr:spPr>
        <a:xfrm>
          <a:off x="4095750" y="0"/>
          <a:ext cx="407670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0</xdr:row>
      <xdr:rowOff>66675</xdr:rowOff>
    </xdr:from>
    <xdr:to>
      <xdr:col>5</xdr:col>
      <xdr:colOff>276225</xdr:colOff>
      <xdr:row>0</xdr:row>
      <xdr:rowOff>276225</xdr:rowOff>
    </xdr:to>
    <xdr:sp>
      <xdr:nvSpPr>
        <xdr:cNvPr id="3" name="TextBox 22"/>
        <xdr:cNvSpPr txBox="1">
          <a:spLocks noChangeArrowheads="1"/>
        </xdr:cNvSpPr>
      </xdr:nvSpPr>
      <xdr:spPr>
        <a:xfrm>
          <a:off x="1323975" y="66675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背部横並び</a:t>
          </a:r>
        </a:p>
      </xdr:txBody>
    </xdr:sp>
    <xdr:clientData/>
  </xdr:twoCellAnchor>
  <xdr:twoCellAnchor>
    <xdr:from>
      <xdr:col>13</xdr:col>
      <xdr:colOff>19050</xdr:colOff>
      <xdr:row>0</xdr:row>
      <xdr:rowOff>66675</xdr:rowOff>
    </xdr:from>
    <xdr:to>
      <xdr:col>15</xdr:col>
      <xdr:colOff>76200</xdr:colOff>
      <xdr:row>0</xdr:row>
      <xdr:rowOff>276225</xdr:rowOff>
    </xdr:to>
    <xdr:sp>
      <xdr:nvSpPr>
        <xdr:cNvPr id="4" name="TextBox 23"/>
        <xdr:cNvSpPr txBox="1">
          <a:spLocks noChangeArrowheads="1"/>
        </xdr:cNvSpPr>
      </xdr:nvSpPr>
      <xdr:spPr>
        <a:xfrm>
          <a:off x="5562600" y="66675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腹部横並び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295275</xdr:colOff>
      <xdr:row>34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0"/>
          <a:ext cx="409575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3</xdr:row>
      <xdr:rowOff>85725</xdr:rowOff>
    </xdr:from>
    <xdr:to>
      <xdr:col>20</xdr:col>
      <xdr:colOff>323850</xdr:colOff>
      <xdr:row>5</xdr:row>
      <xdr:rowOff>114300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848600" y="600075"/>
          <a:ext cx="200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鼻傍</a:t>
          </a:r>
        </a:p>
      </xdr:txBody>
    </xdr:sp>
    <xdr:clientData/>
  </xdr:twoCellAnchor>
  <xdr:twoCellAnchor>
    <xdr:from>
      <xdr:col>16</xdr:col>
      <xdr:colOff>381000</xdr:colOff>
      <xdr:row>5</xdr:row>
      <xdr:rowOff>104775</xdr:rowOff>
    </xdr:from>
    <xdr:to>
      <xdr:col>16</xdr:col>
      <xdr:colOff>590550</xdr:colOff>
      <xdr:row>8</xdr:row>
      <xdr:rowOff>38100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733925" y="962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心中</a:t>
          </a:r>
        </a:p>
      </xdr:txBody>
    </xdr:sp>
    <xdr:clientData/>
  </xdr:twoCellAnchor>
  <xdr:twoCellAnchor>
    <xdr:from>
      <xdr:col>17</xdr:col>
      <xdr:colOff>1000125</xdr:colOff>
      <xdr:row>4</xdr:row>
      <xdr:rowOff>85725</xdr:rowOff>
    </xdr:from>
    <xdr:to>
      <xdr:col>19</xdr:col>
      <xdr:colOff>628650</xdr:colOff>
      <xdr:row>5</xdr:row>
      <xdr:rowOff>123825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6038850" y="771525"/>
          <a:ext cx="1314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足第１趾内端</a:t>
          </a:r>
        </a:p>
      </xdr:txBody>
    </xdr:sp>
    <xdr:clientData/>
  </xdr:twoCellAnchor>
  <xdr:twoCellAnchor>
    <xdr:from>
      <xdr:col>16</xdr:col>
      <xdr:colOff>361950</xdr:colOff>
      <xdr:row>9</xdr:row>
      <xdr:rowOff>104775</xdr:rowOff>
    </xdr:from>
    <xdr:to>
      <xdr:col>16</xdr:col>
      <xdr:colOff>561975</xdr:colOff>
      <xdr:row>12</xdr:row>
      <xdr:rowOff>19050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714875" y="1647825"/>
          <a:ext cx="2000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胸中</a:t>
          </a:r>
        </a:p>
      </xdr:txBody>
    </xdr:sp>
    <xdr:clientData/>
  </xdr:twoCellAnchor>
  <xdr:twoCellAnchor>
    <xdr:from>
      <xdr:col>16</xdr:col>
      <xdr:colOff>85725</xdr:colOff>
      <xdr:row>5</xdr:row>
      <xdr:rowOff>161925</xdr:rowOff>
    </xdr:from>
    <xdr:to>
      <xdr:col>16</xdr:col>
      <xdr:colOff>304800</xdr:colOff>
      <xdr:row>11</xdr:row>
      <xdr:rowOff>76200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4438650" y="1019175"/>
          <a:ext cx="2190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胸中(肺内)</a:t>
          </a:r>
        </a:p>
      </xdr:txBody>
    </xdr:sp>
    <xdr:clientData/>
  </xdr:twoCellAnchor>
  <xdr:twoCellAnchor>
    <xdr:from>
      <xdr:col>18</xdr:col>
      <xdr:colOff>0</xdr:colOff>
      <xdr:row>12</xdr:row>
      <xdr:rowOff>76200</xdr:rowOff>
    </xdr:from>
    <xdr:to>
      <xdr:col>19</xdr:col>
      <xdr:colOff>552450</xdr:colOff>
      <xdr:row>13</xdr:row>
      <xdr:rowOff>114300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6038850" y="2133600"/>
          <a:ext cx="1238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足第１指外端</a:t>
          </a:r>
        </a:p>
      </xdr:txBody>
    </xdr:sp>
    <xdr:clientData/>
  </xdr:twoCellAnchor>
  <xdr:twoCellAnchor>
    <xdr:from>
      <xdr:col>20</xdr:col>
      <xdr:colOff>133350</xdr:colOff>
      <xdr:row>11</xdr:row>
      <xdr:rowOff>38100</xdr:rowOff>
    </xdr:from>
    <xdr:to>
      <xdr:col>20</xdr:col>
      <xdr:colOff>323850</xdr:colOff>
      <xdr:row>14</xdr:row>
      <xdr:rowOff>47625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7858125" y="1924050"/>
          <a:ext cx="1905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外眼角</a:t>
          </a:r>
        </a:p>
      </xdr:txBody>
    </xdr:sp>
    <xdr:clientData/>
  </xdr:twoCellAnchor>
  <xdr:twoCellAnchor>
    <xdr:from>
      <xdr:col>18</xdr:col>
      <xdr:colOff>28575</xdr:colOff>
      <xdr:row>2</xdr:row>
      <xdr:rowOff>104775</xdr:rowOff>
    </xdr:from>
    <xdr:to>
      <xdr:col>19</xdr:col>
      <xdr:colOff>0</xdr:colOff>
      <xdr:row>3</xdr:row>
      <xdr:rowOff>133350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6067425" y="44767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手示指端</a:t>
          </a:r>
        </a:p>
      </xdr:txBody>
    </xdr:sp>
    <xdr:clientData/>
  </xdr:twoCellAnchor>
  <xdr:twoCellAnchor>
    <xdr:from>
      <xdr:col>18</xdr:col>
      <xdr:colOff>38100</xdr:colOff>
      <xdr:row>8</xdr:row>
      <xdr:rowOff>66675</xdr:rowOff>
    </xdr:from>
    <xdr:to>
      <xdr:col>19</xdr:col>
      <xdr:colOff>228600</xdr:colOff>
      <xdr:row>9</xdr:row>
      <xdr:rowOff>95250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6076950" y="1438275"/>
          <a:ext cx="876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足第５趾端</a:t>
          </a:r>
        </a:p>
      </xdr:txBody>
    </xdr:sp>
    <xdr:clientData/>
  </xdr:twoCellAnchor>
  <xdr:twoCellAnchor>
    <xdr:from>
      <xdr:col>20</xdr:col>
      <xdr:colOff>133350</xdr:colOff>
      <xdr:row>7</xdr:row>
      <xdr:rowOff>28575</xdr:rowOff>
    </xdr:from>
    <xdr:to>
      <xdr:col>20</xdr:col>
      <xdr:colOff>304800</xdr:colOff>
      <xdr:row>10</xdr:row>
      <xdr:rowOff>9525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7858125" y="1228725"/>
          <a:ext cx="171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内眼角</a:t>
          </a:r>
        </a:p>
      </xdr:txBody>
    </xdr:sp>
    <xdr:clientData/>
  </xdr:twoCellAnchor>
  <xdr:twoCellAnchor>
    <xdr:from>
      <xdr:col>18</xdr:col>
      <xdr:colOff>47625</xdr:colOff>
      <xdr:row>6</xdr:row>
      <xdr:rowOff>104775</xdr:rowOff>
    </xdr:from>
    <xdr:to>
      <xdr:col>19</xdr:col>
      <xdr:colOff>19050</xdr:colOff>
      <xdr:row>7</xdr:row>
      <xdr:rowOff>133350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6086475" y="113347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手小指端</a:t>
          </a:r>
        </a:p>
      </xdr:txBody>
    </xdr:sp>
    <xdr:clientData/>
  </xdr:twoCellAnchor>
  <xdr:twoCellAnchor>
    <xdr:from>
      <xdr:col>18</xdr:col>
      <xdr:colOff>19050</xdr:colOff>
      <xdr:row>10</xdr:row>
      <xdr:rowOff>95250</xdr:rowOff>
    </xdr:from>
    <xdr:to>
      <xdr:col>18</xdr:col>
      <xdr:colOff>676275</xdr:colOff>
      <xdr:row>11</xdr:row>
      <xdr:rowOff>123825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6057900" y="180975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手薬指端</a:t>
          </a:r>
        </a:p>
      </xdr:txBody>
    </xdr:sp>
    <xdr:clientData/>
  </xdr:twoCellAnchor>
  <xdr:twoCellAnchor>
    <xdr:from>
      <xdr:col>18</xdr:col>
      <xdr:colOff>0</xdr:colOff>
      <xdr:row>3</xdr:row>
      <xdr:rowOff>85725</xdr:rowOff>
    </xdr:from>
    <xdr:to>
      <xdr:col>19</xdr:col>
      <xdr:colOff>0</xdr:colOff>
      <xdr:row>3</xdr:row>
      <xdr:rowOff>85725</xdr:rowOff>
    </xdr:to>
    <xdr:sp>
      <xdr:nvSpPr>
        <xdr:cNvPr id="14" name="Line 17"/>
        <xdr:cNvSpPr>
          <a:spLocks/>
        </xdr:cNvSpPr>
      </xdr:nvSpPr>
      <xdr:spPr>
        <a:xfrm>
          <a:off x="6038850" y="600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85725</xdr:rowOff>
    </xdr:from>
    <xdr:to>
      <xdr:col>19</xdr:col>
      <xdr:colOff>9525</xdr:colOff>
      <xdr:row>7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6048375" y="1285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11</xdr:row>
      <xdr:rowOff>85725</xdr:rowOff>
    </xdr:from>
    <xdr:to>
      <xdr:col>19</xdr:col>
      <xdr:colOff>9525</xdr:colOff>
      <xdr:row>11</xdr:row>
      <xdr:rowOff>85725</xdr:rowOff>
    </xdr:to>
    <xdr:sp>
      <xdr:nvSpPr>
        <xdr:cNvPr id="16" name="Line 19"/>
        <xdr:cNvSpPr>
          <a:spLocks/>
        </xdr:cNvSpPr>
      </xdr:nvSpPr>
      <xdr:spPr>
        <a:xfrm>
          <a:off x="6048375" y="19716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1000125</xdr:colOff>
      <xdr:row>9</xdr:row>
      <xdr:rowOff>85725</xdr:rowOff>
    </xdr:from>
    <xdr:to>
      <xdr:col>18</xdr:col>
      <xdr:colOff>676275</xdr:colOff>
      <xdr:row>9</xdr:row>
      <xdr:rowOff>85725</xdr:rowOff>
    </xdr:to>
    <xdr:sp>
      <xdr:nvSpPr>
        <xdr:cNvPr id="17" name="Line 20"/>
        <xdr:cNvSpPr>
          <a:spLocks/>
        </xdr:cNvSpPr>
      </xdr:nvSpPr>
      <xdr:spPr>
        <a:xfrm flipH="1">
          <a:off x="6038850" y="1628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1000125</xdr:colOff>
      <xdr:row>13</xdr:row>
      <xdr:rowOff>85725</xdr:rowOff>
    </xdr:from>
    <xdr:to>
      <xdr:col>18</xdr:col>
      <xdr:colOff>676275</xdr:colOff>
      <xdr:row>13</xdr:row>
      <xdr:rowOff>85725</xdr:rowOff>
    </xdr:to>
    <xdr:sp>
      <xdr:nvSpPr>
        <xdr:cNvPr id="18" name="Line 21"/>
        <xdr:cNvSpPr>
          <a:spLocks/>
        </xdr:cNvSpPr>
      </xdr:nvSpPr>
      <xdr:spPr>
        <a:xfrm flipH="1">
          <a:off x="6038850" y="23145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85725</xdr:rowOff>
    </xdr:from>
    <xdr:to>
      <xdr:col>19</xdr:col>
      <xdr:colOff>0</xdr:colOff>
      <xdr:row>5</xdr:row>
      <xdr:rowOff>85725</xdr:rowOff>
    </xdr:to>
    <xdr:sp>
      <xdr:nvSpPr>
        <xdr:cNvPr id="19" name="Line 22"/>
        <xdr:cNvSpPr>
          <a:spLocks/>
        </xdr:cNvSpPr>
      </xdr:nvSpPr>
      <xdr:spPr>
        <a:xfrm flipH="1">
          <a:off x="6038850" y="9429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571500</xdr:colOff>
      <xdr:row>7</xdr:row>
      <xdr:rowOff>76200</xdr:rowOff>
    </xdr:from>
    <xdr:to>
      <xdr:col>17</xdr:col>
      <xdr:colOff>0</xdr:colOff>
      <xdr:row>7</xdr:row>
      <xdr:rowOff>76200</xdr:rowOff>
    </xdr:to>
    <xdr:sp>
      <xdr:nvSpPr>
        <xdr:cNvPr id="20" name="Line 23"/>
        <xdr:cNvSpPr>
          <a:spLocks/>
        </xdr:cNvSpPr>
      </xdr:nvSpPr>
      <xdr:spPr>
        <a:xfrm>
          <a:off x="4924425" y="1276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571500</xdr:colOff>
      <xdr:row>5</xdr:row>
      <xdr:rowOff>95250</xdr:rowOff>
    </xdr:from>
    <xdr:to>
      <xdr:col>16</xdr:col>
      <xdr:colOff>571500</xdr:colOff>
      <xdr:row>7</xdr:row>
      <xdr:rowOff>76200</xdr:rowOff>
    </xdr:to>
    <xdr:sp>
      <xdr:nvSpPr>
        <xdr:cNvPr id="21" name="Line 24"/>
        <xdr:cNvSpPr>
          <a:spLocks/>
        </xdr:cNvSpPr>
      </xdr:nvSpPr>
      <xdr:spPr>
        <a:xfrm flipV="1">
          <a:off x="4924425" y="952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571500</xdr:colOff>
      <xdr:row>5</xdr:row>
      <xdr:rowOff>85725</xdr:rowOff>
    </xdr:from>
    <xdr:to>
      <xdr:col>17</xdr:col>
      <xdr:colOff>0</xdr:colOff>
      <xdr:row>5</xdr:row>
      <xdr:rowOff>85725</xdr:rowOff>
    </xdr:to>
    <xdr:sp>
      <xdr:nvSpPr>
        <xdr:cNvPr id="22" name="Line 25"/>
        <xdr:cNvSpPr>
          <a:spLocks/>
        </xdr:cNvSpPr>
      </xdr:nvSpPr>
      <xdr:spPr>
        <a:xfrm>
          <a:off x="4924425" y="942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9</xdr:row>
      <xdr:rowOff>95250</xdr:rowOff>
    </xdr:from>
    <xdr:to>
      <xdr:col>16</xdr:col>
      <xdr:colOff>676275</xdr:colOff>
      <xdr:row>9</xdr:row>
      <xdr:rowOff>95250</xdr:rowOff>
    </xdr:to>
    <xdr:sp>
      <xdr:nvSpPr>
        <xdr:cNvPr id="23" name="Line 26"/>
        <xdr:cNvSpPr>
          <a:spLocks/>
        </xdr:cNvSpPr>
      </xdr:nvSpPr>
      <xdr:spPr>
        <a:xfrm>
          <a:off x="4914900" y="1638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11</xdr:row>
      <xdr:rowOff>85725</xdr:rowOff>
    </xdr:from>
    <xdr:to>
      <xdr:col>20</xdr:col>
      <xdr:colOff>123825</xdr:colOff>
      <xdr:row>11</xdr:row>
      <xdr:rowOff>85725</xdr:rowOff>
    </xdr:to>
    <xdr:sp>
      <xdr:nvSpPr>
        <xdr:cNvPr id="24" name="Line 27"/>
        <xdr:cNvSpPr>
          <a:spLocks/>
        </xdr:cNvSpPr>
      </xdr:nvSpPr>
      <xdr:spPr>
        <a:xfrm>
          <a:off x="7734300" y="19716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85725</xdr:rowOff>
    </xdr:from>
    <xdr:to>
      <xdr:col>20</xdr:col>
      <xdr:colOff>123825</xdr:colOff>
      <xdr:row>7</xdr:row>
      <xdr:rowOff>85725</xdr:rowOff>
    </xdr:to>
    <xdr:sp>
      <xdr:nvSpPr>
        <xdr:cNvPr id="25" name="Line 28"/>
        <xdr:cNvSpPr>
          <a:spLocks/>
        </xdr:cNvSpPr>
      </xdr:nvSpPr>
      <xdr:spPr>
        <a:xfrm>
          <a:off x="7734300" y="1285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85725</xdr:rowOff>
    </xdr:from>
    <xdr:to>
      <xdr:col>20</xdr:col>
      <xdr:colOff>114300</xdr:colOff>
      <xdr:row>3</xdr:row>
      <xdr:rowOff>85725</xdr:rowOff>
    </xdr:to>
    <xdr:sp>
      <xdr:nvSpPr>
        <xdr:cNvPr id="26" name="Line 29"/>
        <xdr:cNvSpPr>
          <a:spLocks/>
        </xdr:cNvSpPr>
      </xdr:nvSpPr>
      <xdr:spPr>
        <a:xfrm>
          <a:off x="7724775" y="600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3</xdr:row>
      <xdr:rowOff>85725</xdr:rowOff>
    </xdr:from>
    <xdr:to>
      <xdr:col>20</xdr:col>
      <xdr:colOff>114300</xdr:colOff>
      <xdr:row>5</xdr:row>
      <xdr:rowOff>66675</xdr:rowOff>
    </xdr:to>
    <xdr:sp>
      <xdr:nvSpPr>
        <xdr:cNvPr id="27" name="Line 30"/>
        <xdr:cNvSpPr>
          <a:spLocks/>
        </xdr:cNvSpPr>
      </xdr:nvSpPr>
      <xdr:spPr>
        <a:xfrm flipV="1">
          <a:off x="7839075" y="600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7</xdr:row>
      <xdr:rowOff>85725</xdr:rowOff>
    </xdr:from>
    <xdr:to>
      <xdr:col>20</xdr:col>
      <xdr:colOff>123825</xdr:colOff>
      <xdr:row>9</xdr:row>
      <xdr:rowOff>76200</xdr:rowOff>
    </xdr:to>
    <xdr:sp>
      <xdr:nvSpPr>
        <xdr:cNvPr id="28" name="Line 31"/>
        <xdr:cNvSpPr>
          <a:spLocks/>
        </xdr:cNvSpPr>
      </xdr:nvSpPr>
      <xdr:spPr>
        <a:xfrm flipV="1">
          <a:off x="7848600" y="12858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11</xdr:row>
      <xdr:rowOff>95250</xdr:rowOff>
    </xdr:from>
    <xdr:to>
      <xdr:col>20</xdr:col>
      <xdr:colOff>123825</xdr:colOff>
      <xdr:row>13</xdr:row>
      <xdr:rowOff>76200</xdr:rowOff>
    </xdr:to>
    <xdr:sp>
      <xdr:nvSpPr>
        <xdr:cNvPr id="29" name="Line 32"/>
        <xdr:cNvSpPr>
          <a:spLocks/>
        </xdr:cNvSpPr>
      </xdr:nvSpPr>
      <xdr:spPr>
        <a:xfrm flipV="1">
          <a:off x="7848600" y="1981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9</xdr:row>
      <xdr:rowOff>95250</xdr:rowOff>
    </xdr:from>
    <xdr:to>
      <xdr:col>16</xdr:col>
      <xdr:colOff>561975</xdr:colOff>
      <xdr:row>11</xdr:row>
      <xdr:rowOff>76200</xdr:rowOff>
    </xdr:to>
    <xdr:sp>
      <xdr:nvSpPr>
        <xdr:cNvPr id="30" name="Line 33"/>
        <xdr:cNvSpPr>
          <a:spLocks/>
        </xdr:cNvSpPr>
      </xdr:nvSpPr>
      <xdr:spPr>
        <a:xfrm flipV="1">
          <a:off x="4914900" y="1638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11</xdr:row>
      <xdr:rowOff>76200</xdr:rowOff>
    </xdr:from>
    <xdr:to>
      <xdr:col>16</xdr:col>
      <xdr:colOff>676275</xdr:colOff>
      <xdr:row>11</xdr:row>
      <xdr:rowOff>76200</xdr:rowOff>
    </xdr:to>
    <xdr:sp>
      <xdr:nvSpPr>
        <xdr:cNvPr id="31" name="Line 34"/>
        <xdr:cNvSpPr>
          <a:spLocks/>
        </xdr:cNvSpPr>
      </xdr:nvSpPr>
      <xdr:spPr>
        <a:xfrm>
          <a:off x="4914900" y="1962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76200</xdr:rowOff>
    </xdr:from>
    <xdr:to>
      <xdr:col>20</xdr:col>
      <xdr:colOff>114300</xdr:colOff>
      <xdr:row>5</xdr:row>
      <xdr:rowOff>76200</xdr:rowOff>
    </xdr:to>
    <xdr:sp>
      <xdr:nvSpPr>
        <xdr:cNvPr id="32" name="Line 35"/>
        <xdr:cNvSpPr>
          <a:spLocks/>
        </xdr:cNvSpPr>
      </xdr:nvSpPr>
      <xdr:spPr>
        <a:xfrm flipH="1">
          <a:off x="7724775" y="933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1000125</xdr:colOff>
      <xdr:row>9</xdr:row>
      <xdr:rowOff>76200</xdr:rowOff>
    </xdr:from>
    <xdr:to>
      <xdr:col>20</xdr:col>
      <xdr:colOff>114300</xdr:colOff>
      <xdr:row>9</xdr:row>
      <xdr:rowOff>76200</xdr:rowOff>
    </xdr:to>
    <xdr:sp>
      <xdr:nvSpPr>
        <xdr:cNvPr id="33" name="Line 36"/>
        <xdr:cNvSpPr>
          <a:spLocks/>
        </xdr:cNvSpPr>
      </xdr:nvSpPr>
      <xdr:spPr>
        <a:xfrm flipH="1">
          <a:off x="7724775" y="1619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1000125</xdr:colOff>
      <xdr:row>13</xdr:row>
      <xdr:rowOff>85725</xdr:rowOff>
    </xdr:from>
    <xdr:to>
      <xdr:col>20</xdr:col>
      <xdr:colOff>114300</xdr:colOff>
      <xdr:row>13</xdr:row>
      <xdr:rowOff>85725</xdr:rowOff>
    </xdr:to>
    <xdr:sp>
      <xdr:nvSpPr>
        <xdr:cNvPr id="34" name="Line 37"/>
        <xdr:cNvSpPr>
          <a:spLocks/>
        </xdr:cNvSpPr>
      </xdr:nvSpPr>
      <xdr:spPr>
        <a:xfrm flipH="1">
          <a:off x="7724775" y="23145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13</xdr:row>
      <xdr:rowOff>85725</xdr:rowOff>
    </xdr:from>
    <xdr:to>
      <xdr:col>17</xdr:col>
      <xdr:colOff>0</xdr:colOff>
      <xdr:row>13</xdr:row>
      <xdr:rowOff>85725</xdr:rowOff>
    </xdr:to>
    <xdr:sp>
      <xdr:nvSpPr>
        <xdr:cNvPr id="35" name="Line 38"/>
        <xdr:cNvSpPr>
          <a:spLocks/>
        </xdr:cNvSpPr>
      </xdr:nvSpPr>
      <xdr:spPr>
        <a:xfrm flipH="1">
          <a:off x="4648200" y="2314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3</xdr:row>
      <xdr:rowOff>85725</xdr:rowOff>
    </xdr:from>
    <xdr:to>
      <xdr:col>16</xdr:col>
      <xdr:colOff>295275</xdr:colOff>
      <xdr:row>13</xdr:row>
      <xdr:rowOff>85725</xdr:rowOff>
    </xdr:to>
    <xdr:sp>
      <xdr:nvSpPr>
        <xdr:cNvPr id="36" name="Line 39"/>
        <xdr:cNvSpPr>
          <a:spLocks/>
        </xdr:cNvSpPr>
      </xdr:nvSpPr>
      <xdr:spPr>
        <a:xfrm flipV="1">
          <a:off x="4648200" y="60007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3</xdr:row>
      <xdr:rowOff>66675</xdr:rowOff>
    </xdr:from>
    <xdr:to>
      <xdr:col>17</xdr:col>
      <xdr:colOff>0</xdr:colOff>
      <xdr:row>3</xdr:row>
      <xdr:rowOff>66675</xdr:rowOff>
    </xdr:to>
    <xdr:sp>
      <xdr:nvSpPr>
        <xdr:cNvPr id="37" name="Line 40"/>
        <xdr:cNvSpPr>
          <a:spLocks/>
        </xdr:cNvSpPr>
      </xdr:nvSpPr>
      <xdr:spPr>
        <a:xfrm>
          <a:off x="4648200" y="581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20</xdr:col>
      <xdr:colOff>466725</xdr:colOff>
      <xdr:row>34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4095750" y="0"/>
          <a:ext cx="409575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114300</xdr:rowOff>
    </xdr:from>
    <xdr:to>
      <xdr:col>14</xdr:col>
      <xdr:colOff>47625</xdr:colOff>
      <xdr:row>5</xdr:row>
      <xdr:rowOff>104775</xdr:rowOff>
    </xdr:to>
    <xdr:sp>
      <xdr:nvSpPr>
        <xdr:cNvPr id="39" name="Rectangle 43"/>
        <xdr:cNvSpPr>
          <a:spLocks/>
        </xdr:cNvSpPr>
      </xdr:nvSpPr>
      <xdr:spPr>
        <a:xfrm>
          <a:off x="1933575" y="800100"/>
          <a:ext cx="191452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ダンナと新婦が乳中でテンテン延↔長戦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666750</xdr:colOff>
      <xdr:row>34</xdr:row>
      <xdr:rowOff>0</xdr:rowOff>
    </xdr:to>
    <xdr:sp>
      <xdr:nvSpPr>
        <xdr:cNvPr id="1" name="Rectangle 28"/>
        <xdr:cNvSpPr>
          <a:spLocks/>
        </xdr:cNvSpPr>
      </xdr:nvSpPr>
      <xdr:spPr>
        <a:xfrm>
          <a:off x="4095750" y="0"/>
          <a:ext cx="409575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34</xdr:row>
      <xdr:rowOff>0</xdr:rowOff>
    </xdr:to>
    <xdr:sp>
      <xdr:nvSpPr>
        <xdr:cNvPr id="2" name="Rectangle 1"/>
        <xdr:cNvSpPr>
          <a:spLocks/>
        </xdr:cNvSpPr>
      </xdr:nvSpPr>
      <xdr:spPr>
        <a:xfrm>
          <a:off x="0" y="0"/>
          <a:ext cx="409575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1409700</xdr:colOff>
      <xdr:row>0</xdr:row>
      <xdr:rowOff>95250</xdr:rowOff>
    </xdr:from>
    <xdr:to>
      <xdr:col>0</xdr:col>
      <xdr:colOff>2009775</xdr:colOff>
      <xdr:row>1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409700" y="95250"/>
          <a:ext cx="600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特定穴</a:t>
          </a:r>
        </a:p>
      </xdr:txBody>
    </xdr:sp>
    <xdr:clientData/>
  </xdr:twoCellAnchor>
  <xdr:twoCellAnchor editAs="oneCell">
    <xdr:from>
      <xdr:col>0</xdr:col>
      <xdr:colOff>295275</xdr:colOff>
      <xdr:row>3</xdr:row>
      <xdr:rowOff>0</xdr:rowOff>
    </xdr:from>
    <xdr:to>
      <xdr:col>0</xdr:col>
      <xdr:colOff>3638550</xdr:colOff>
      <xdr:row>7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14350"/>
          <a:ext cx="3343275" cy="695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209550</xdr:colOff>
      <xdr:row>17</xdr:row>
      <xdr:rowOff>76200</xdr:rowOff>
    </xdr:from>
    <xdr:to>
      <xdr:col>16</xdr:col>
      <xdr:colOff>304800</xdr:colOff>
      <xdr:row>21</xdr:row>
      <xdr:rowOff>85725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92075" y="2990850"/>
          <a:ext cx="1866900" cy="695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304800</xdr:colOff>
      <xdr:row>26</xdr:row>
      <xdr:rowOff>0</xdr:rowOff>
    </xdr:from>
    <xdr:to>
      <xdr:col>0</xdr:col>
      <xdr:colOff>3562350</xdr:colOff>
      <xdr:row>28</xdr:row>
      <xdr:rowOff>9525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4457700"/>
          <a:ext cx="3257550" cy="3524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295275</xdr:colOff>
      <xdr:row>30</xdr:row>
      <xdr:rowOff>0</xdr:rowOff>
    </xdr:from>
    <xdr:to>
      <xdr:col>0</xdr:col>
      <xdr:colOff>3857625</xdr:colOff>
      <xdr:row>31</xdr:row>
      <xdr:rowOff>9525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5143500"/>
          <a:ext cx="3562350" cy="1809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285750</xdr:colOff>
      <xdr:row>1</xdr:row>
      <xdr:rowOff>161925</xdr:rowOff>
    </xdr:from>
    <xdr:to>
      <xdr:col>0</xdr:col>
      <xdr:colOff>923925</xdr:colOff>
      <xdr:row>2</xdr:row>
      <xdr:rowOff>161925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285750" y="333375"/>
          <a:ext cx="638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四総穴</a:t>
          </a:r>
        </a:p>
      </xdr:txBody>
    </xdr:sp>
    <xdr:clientData/>
  </xdr:twoCellAnchor>
  <xdr:twoCellAnchor>
    <xdr:from>
      <xdr:col>0</xdr:col>
      <xdr:colOff>285750</xdr:colOff>
      <xdr:row>8</xdr:row>
      <xdr:rowOff>0</xdr:rowOff>
    </xdr:from>
    <xdr:to>
      <xdr:col>0</xdr:col>
      <xdr:colOff>923925</xdr:colOff>
      <xdr:row>9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285750" y="1371600"/>
          <a:ext cx="638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八会穴</a:t>
          </a:r>
        </a:p>
      </xdr:txBody>
    </xdr:sp>
    <xdr:clientData/>
  </xdr:twoCellAnchor>
  <xdr:twoCellAnchor>
    <xdr:from>
      <xdr:col>0</xdr:col>
      <xdr:colOff>295275</xdr:colOff>
      <xdr:row>13</xdr:row>
      <xdr:rowOff>152400</xdr:rowOff>
    </xdr:from>
    <xdr:to>
      <xdr:col>0</xdr:col>
      <xdr:colOff>933450</xdr:colOff>
      <xdr:row>14</xdr:row>
      <xdr:rowOff>152400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295275" y="2381250"/>
          <a:ext cx="638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八総穴</a:t>
          </a:r>
        </a:p>
      </xdr:txBody>
    </xdr:sp>
    <xdr:clientData/>
  </xdr:twoCellAnchor>
  <xdr:twoCellAnchor>
    <xdr:from>
      <xdr:col>0</xdr:col>
      <xdr:colOff>304800</xdr:colOff>
      <xdr:row>19</xdr:row>
      <xdr:rowOff>161925</xdr:rowOff>
    </xdr:from>
    <xdr:to>
      <xdr:col>0</xdr:col>
      <xdr:colOff>942975</xdr:colOff>
      <xdr:row>20</xdr:row>
      <xdr:rowOff>161925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304800" y="3419475"/>
          <a:ext cx="638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下合穴</a:t>
          </a:r>
        </a:p>
      </xdr:txBody>
    </xdr:sp>
    <xdr:clientData/>
  </xdr:twoCellAnchor>
  <xdr:twoCellAnchor>
    <xdr:from>
      <xdr:col>0</xdr:col>
      <xdr:colOff>295275</xdr:colOff>
      <xdr:row>24</xdr:row>
      <xdr:rowOff>161925</xdr:rowOff>
    </xdr:from>
    <xdr:to>
      <xdr:col>0</xdr:col>
      <xdr:colOff>933450</xdr:colOff>
      <xdr:row>25</xdr:row>
      <xdr:rowOff>161925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295275" y="4276725"/>
          <a:ext cx="638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中風七穴</a:t>
          </a:r>
        </a:p>
      </xdr:txBody>
    </xdr:sp>
    <xdr:clientData/>
  </xdr:twoCellAnchor>
  <xdr:twoCellAnchor>
    <xdr:from>
      <xdr:col>0</xdr:col>
      <xdr:colOff>285750</xdr:colOff>
      <xdr:row>28</xdr:row>
      <xdr:rowOff>161925</xdr:rowOff>
    </xdr:from>
    <xdr:to>
      <xdr:col>0</xdr:col>
      <xdr:colOff>923925</xdr:colOff>
      <xdr:row>29</xdr:row>
      <xdr:rowOff>161925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285750" y="4962525"/>
          <a:ext cx="638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脚気八処</a:t>
          </a:r>
        </a:p>
      </xdr:txBody>
    </xdr:sp>
    <xdr:clientData/>
  </xdr:twoCellAnchor>
  <xdr:twoCellAnchor>
    <xdr:from>
      <xdr:col>0</xdr:col>
      <xdr:colOff>2571750</xdr:colOff>
      <xdr:row>9</xdr:row>
      <xdr:rowOff>95250</xdr:rowOff>
    </xdr:from>
    <xdr:to>
      <xdr:col>0</xdr:col>
      <xdr:colOff>3771900</xdr:colOff>
      <xdr:row>12</xdr:row>
      <xdr:rowOff>28575</xdr:rowOff>
    </xdr:to>
    <xdr:sp>
      <xdr:nvSpPr>
        <xdr:cNvPr id="14" name="Rectangle 20"/>
        <xdr:cNvSpPr>
          <a:spLocks/>
        </xdr:cNvSpPr>
      </xdr:nvSpPr>
      <xdr:spPr>
        <a:xfrm>
          <a:off x="2571750" y="1638300"/>
          <a:ext cx="1200150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金曜に府中の象章さんが結核になって、脈太く
骨大丈夫、気膻ずいけん</a:t>
          </a:r>
        </a:p>
      </xdr:txBody>
    </xdr:sp>
    <xdr:clientData/>
  </xdr:twoCellAnchor>
  <xdr:twoCellAnchor>
    <xdr:from>
      <xdr:col>0</xdr:col>
      <xdr:colOff>2552700</xdr:colOff>
      <xdr:row>15</xdr:row>
      <xdr:rowOff>57150</xdr:rowOff>
    </xdr:from>
    <xdr:to>
      <xdr:col>0</xdr:col>
      <xdr:colOff>3752850</xdr:colOff>
      <xdr:row>17</xdr:row>
      <xdr:rowOff>161925</xdr:rowOff>
    </xdr:to>
    <xdr:sp>
      <xdr:nvSpPr>
        <xdr:cNvPr id="15" name="Rectangle 21"/>
        <xdr:cNvSpPr>
          <a:spLocks/>
        </xdr:cNvSpPr>
      </xdr:nvSpPr>
      <xdr:spPr>
        <a:xfrm>
          <a:off x="2552700" y="2628900"/>
          <a:ext cx="1200150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校内を行進してると、足を踏み外し、裂傷を受けた。</a:t>
          </a:r>
        </a:p>
      </xdr:txBody>
    </xdr:sp>
    <xdr:clientData/>
  </xdr:twoCellAnchor>
  <xdr:twoCellAnchor editAs="oneCell">
    <xdr:from>
      <xdr:col>0</xdr:col>
      <xdr:colOff>304800</xdr:colOff>
      <xdr:row>14</xdr:row>
      <xdr:rowOff>161925</xdr:rowOff>
    </xdr:from>
    <xdr:to>
      <xdr:col>0</xdr:col>
      <xdr:colOff>2171700</xdr:colOff>
      <xdr:row>19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2562225"/>
          <a:ext cx="1866900" cy="695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1123950</xdr:colOff>
      <xdr:row>24</xdr:row>
      <xdr:rowOff>142875</xdr:rowOff>
    </xdr:from>
    <xdr:to>
      <xdr:col>0</xdr:col>
      <xdr:colOff>3257550</xdr:colOff>
      <xdr:row>25</xdr:row>
      <xdr:rowOff>133350</xdr:rowOff>
    </xdr:to>
    <xdr:sp>
      <xdr:nvSpPr>
        <xdr:cNvPr id="17" name="Rectangle 24"/>
        <xdr:cNvSpPr>
          <a:spLocks/>
        </xdr:cNvSpPr>
      </xdr:nvSpPr>
      <xdr:spPr>
        <a:xfrm>
          <a:off x="1123950" y="4257675"/>
          <a:ext cx="21336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第１・２説共通穴：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百会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曲池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足三里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肩井</a:t>
          </a:r>
        </a:p>
      </xdr:txBody>
    </xdr:sp>
    <xdr:clientData/>
  </xdr:twoCellAnchor>
  <xdr:twoCellAnchor>
    <xdr:from>
      <xdr:col>0</xdr:col>
      <xdr:colOff>1000125</xdr:colOff>
      <xdr:row>28</xdr:row>
      <xdr:rowOff>123825</xdr:rowOff>
    </xdr:from>
    <xdr:to>
      <xdr:col>0</xdr:col>
      <xdr:colOff>2819400</xdr:colOff>
      <xdr:row>29</xdr:row>
      <xdr:rowOff>114300</xdr:rowOff>
    </xdr:to>
    <xdr:sp>
      <xdr:nvSpPr>
        <xdr:cNvPr id="18" name="Rectangle 25"/>
        <xdr:cNvSpPr>
          <a:spLocks/>
        </xdr:cNvSpPr>
      </xdr:nvSpPr>
      <xdr:spPr>
        <a:xfrm>
          <a:off x="1000125" y="4924425"/>
          <a:ext cx="18192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中風・脚気共通穴：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風市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足三里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懸鐘</a:t>
          </a:r>
        </a:p>
      </xdr:txBody>
    </xdr:sp>
    <xdr:clientData/>
  </xdr:twoCellAnchor>
  <xdr:twoCellAnchor>
    <xdr:from>
      <xdr:col>0</xdr:col>
      <xdr:colOff>2952750</xdr:colOff>
      <xdr:row>28</xdr:row>
      <xdr:rowOff>114300</xdr:rowOff>
    </xdr:from>
    <xdr:to>
      <xdr:col>0</xdr:col>
      <xdr:colOff>3924300</xdr:colOff>
      <xdr:row>29</xdr:row>
      <xdr:rowOff>123825</xdr:rowOff>
    </xdr:to>
    <xdr:sp>
      <xdr:nvSpPr>
        <xdr:cNvPr id="19" name="Rectangle 26"/>
        <xdr:cNvSpPr>
          <a:spLocks/>
        </xdr:cNvSpPr>
      </xdr:nvSpPr>
      <xdr:spPr>
        <a:xfrm>
          <a:off x="2952750" y="4914900"/>
          <a:ext cx="971550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奇穴：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風市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外膝眼</a:t>
          </a:r>
        </a:p>
      </xdr:txBody>
    </xdr:sp>
    <xdr:clientData/>
  </xdr:twoCellAnchor>
  <xdr:twoCellAnchor>
    <xdr:from>
      <xdr:col>0</xdr:col>
      <xdr:colOff>3371850</xdr:colOff>
      <xdr:row>24</xdr:row>
      <xdr:rowOff>142875</xdr:rowOff>
    </xdr:from>
    <xdr:to>
      <xdr:col>0</xdr:col>
      <xdr:colOff>3924300</xdr:colOff>
      <xdr:row>25</xdr:row>
      <xdr:rowOff>133350</xdr:rowOff>
    </xdr:to>
    <xdr:sp>
      <xdr:nvSpPr>
        <xdr:cNvPr id="20" name="Rectangle 27"/>
        <xdr:cNvSpPr>
          <a:spLocks/>
        </xdr:cNvSpPr>
      </xdr:nvSpPr>
      <xdr:spPr>
        <a:xfrm>
          <a:off x="3371850" y="4257675"/>
          <a:ext cx="5524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奇穴：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風市</a:t>
          </a:r>
        </a:p>
      </xdr:txBody>
    </xdr:sp>
    <xdr:clientData/>
  </xdr:twoCellAnchor>
  <xdr:twoCellAnchor>
    <xdr:from>
      <xdr:col>1</xdr:col>
      <xdr:colOff>219075</xdr:colOff>
      <xdr:row>2</xdr:row>
      <xdr:rowOff>0</xdr:rowOff>
    </xdr:from>
    <xdr:to>
      <xdr:col>2</xdr:col>
      <xdr:colOff>247650</xdr:colOff>
      <xdr:row>3</xdr:row>
      <xdr:rowOff>0</xdr:rowOff>
    </xdr:to>
    <xdr:sp>
      <xdr:nvSpPr>
        <xdr:cNvPr id="21" name="TextBox 29"/>
        <xdr:cNvSpPr txBox="1">
          <a:spLocks noChangeArrowheads="1"/>
        </xdr:cNvSpPr>
      </xdr:nvSpPr>
      <xdr:spPr>
        <a:xfrm>
          <a:off x="4314825" y="342900"/>
          <a:ext cx="714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古代灸法</a:t>
          </a:r>
        </a:p>
      </xdr:txBody>
    </xdr:sp>
    <xdr:clientData/>
  </xdr:twoCellAnchor>
  <xdr:twoCellAnchor editAs="oneCell">
    <xdr:from>
      <xdr:col>1</xdr:col>
      <xdr:colOff>304800</xdr:colOff>
      <xdr:row>3</xdr:row>
      <xdr:rowOff>57150</xdr:rowOff>
    </xdr:from>
    <xdr:to>
      <xdr:col>6</xdr:col>
      <xdr:colOff>47625</xdr:colOff>
      <xdr:row>4</xdr:row>
      <xdr:rowOff>66675</xdr:rowOff>
    </xdr:to>
    <xdr:pic>
      <xdr:nvPicPr>
        <xdr:cNvPr id="22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571500"/>
          <a:ext cx="3171825" cy="1809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542925</xdr:colOff>
      <xdr:row>4</xdr:row>
      <xdr:rowOff>142875</xdr:rowOff>
    </xdr:from>
    <xdr:to>
      <xdr:col>5</xdr:col>
      <xdr:colOff>400050</xdr:colOff>
      <xdr:row>5</xdr:row>
      <xdr:rowOff>152400</xdr:rowOff>
    </xdr:to>
    <xdr:pic>
      <xdr:nvPicPr>
        <xdr:cNvPr id="23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10275" y="828675"/>
          <a:ext cx="1228725" cy="1809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295275</xdr:colOff>
      <xdr:row>4</xdr:row>
      <xdr:rowOff>133350</xdr:rowOff>
    </xdr:from>
    <xdr:to>
      <xdr:col>2</xdr:col>
      <xdr:colOff>600075</xdr:colOff>
      <xdr:row>5</xdr:row>
      <xdr:rowOff>142875</xdr:rowOff>
    </xdr:to>
    <xdr:pic>
      <xdr:nvPicPr>
        <xdr:cNvPr id="24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91025" y="819150"/>
          <a:ext cx="990600" cy="1809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161925</xdr:colOff>
      <xdr:row>6</xdr:row>
      <xdr:rowOff>57150</xdr:rowOff>
    </xdr:from>
    <xdr:to>
      <xdr:col>5</xdr:col>
      <xdr:colOff>400050</xdr:colOff>
      <xdr:row>7</xdr:row>
      <xdr:rowOff>66675</xdr:rowOff>
    </xdr:to>
    <xdr:pic>
      <xdr:nvPicPr>
        <xdr:cNvPr id="25" name="Picture 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15075" y="1085850"/>
          <a:ext cx="923925" cy="1809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295275</xdr:colOff>
      <xdr:row>6</xdr:row>
      <xdr:rowOff>47625</xdr:rowOff>
    </xdr:from>
    <xdr:to>
      <xdr:col>3</xdr:col>
      <xdr:colOff>581025</xdr:colOff>
      <xdr:row>7</xdr:row>
      <xdr:rowOff>57150</xdr:rowOff>
    </xdr:to>
    <xdr:pic>
      <xdr:nvPicPr>
        <xdr:cNvPr id="26" name="Picture 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91025" y="1076325"/>
          <a:ext cx="1657350" cy="1809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295275</xdr:colOff>
      <xdr:row>9</xdr:row>
      <xdr:rowOff>9525</xdr:rowOff>
    </xdr:from>
    <xdr:to>
      <xdr:col>0</xdr:col>
      <xdr:colOff>1276350</xdr:colOff>
      <xdr:row>13</xdr:row>
      <xdr:rowOff>19050</xdr:rowOff>
    </xdr:to>
    <xdr:pic>
      <xdr:nvPicPr>
        <xdr:cNvPr id="27" name="Picture 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1552575"/>
          <a:ext cx="981075" cy="695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1343025</xdr:colOff>
      <xdr:row>9</xdr:row>
      <xdr:rowOff>9525</xdr:rowOff>
    </xdr:from>
    <xdr:to>
      <xdr:col>0</xdr:col>
      <xdr:colOff>2238375</xdr:colOff>
      <xdr:row>13</xdr:row>
      <xdr:rowOff>19050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43025" y="1552575"/>
          <a:ext cx="895350" cy="6953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1466850</xdr:colOff>
      <xdr:row>24</xdr:row>
      <xdr:rowOff>9525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3600450"/>
          <a:ext cx="1152525" cy="5238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1543050</xdr:colOff>
      <xdr:row>21</xdr:row>
      <xdr:rowOff>0</xdr:rowOff>
    </xdr:from>
    <xdr:to>
      <xdr:col>0</xdr:col>
      <xdr:colOff>2695575</xdr:colOff>
      <xdr:row>24</xdr:row>
      <xdr:rowOff>9525</xdr:rowOff>
    </xdr:to>
    <xdr:pic>
      <xdr:nvPicPr>
        <xdr:cNvPr id="30" name="Picture 3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43050" y="3600450"/>
          <a:ext cx="1152525" cy="5238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438150</xdr:colOff>
      <xdr:row>9</xdr:row>
      <xdr:rowOff>114300</xdr:rowOff>
    </xdr:from>
    <xdr:to>
      <xdr:col>25</xdr:col>
      <xdr:colOff>57150</xdr:colOff>
      <xdr:row>29</xdr:row>
      <xdr:rowOff>123825</xdr:rowOff>
    </xdr:to>
    <xdr:pic>
      <xdr:nvPicPr>
        <xdr:cNvPr id="31" name="Picture 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782925" y="1657350"/>
          <a:ext cx="3009900" cy="3438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85725</xdr:rowOff>
    </xdr:from>
    <xdr:to>
      <xdr:col>5</xdr:col>
      <xdr:colOff>581025</xdr:colOff>
      <xdr:row>30</xdr:row>
      <xdr:rowOff>66675</xdr:rowOff>
    </xdr:to>
    <xdr:pic>
      <xdr:nvPicPr>
        <xdr:cNvPr id="32" name="Picture 4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95775" y="1628775"/>
          <a:ext cx="3124200" cy="3581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209550</xdr:colOff>
      <xdr:row>8</xdr:row>
      <xdr:rowOff>142875</xdr:rowOff>
    </xdr:from>
    <xdr:to>
      <xdr:col>2</xdr:col>
      <xdr:colOff>657225</xdr:colOff>
      <xdr:row>9</xdr:row>
      <xdr:rowOff>142875</xdr:rowOff>
    </xdr:to>
    <xdr:sp>
      <xdr:nvSpPr>
        <xdr:cNvPr id="33" name="TextBox 42"/>
        <xdr:cNvSpPr txBox="1">
          <a:spLocks noChangeArrowheads="1"/>
        </xdr:cNvSpPr>
      </xdr:nvSpPr>
      <xdr:spPr>
        <a:xfrm>
          <a:off x="4305300" y="1514475"/>
          <a:ext cx="1133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反応点・反応帯</a:t>
          </a:r>
        </a:p>
      </xdr:txBody>
    </xdr:sp>
    <xdr:clientData/>
  </xdr:twoCellAnchor>
  <xdr:twoCellAnchor>
    <xdr:from>
      <xdr:col>3</xdr:col>
      <xdr:colOff>228600</xdr:colOff>
      <xdr:row>2</xdr:row>
      <xdr:rowOff>19050</xdr:rowOff>
    </xdr:from>
    <xdr:to>
      <xdr:col>4</xdr:col>
      <xdr:colOff>333375</xdr:colOff>
      <xdr:row>3</xdr:row>
      <xdr:rowOff>9525</xdr:rowOff>
    </xdr:to>
    <xdr:sp>
      <xdr:nvSpPr>
        <xdr:cNvPr id="34" name="AutoShape 44"/>
        <xdr:cNvSpPr>
          <a:spLocks/>
        </xdr:cNvSpPr>
      </xdr:nvSpPr>
      <xdr:spPr>
        <a:xfrm>
          <a:off x="5695950" y="361950"/>
          <a:ext cx="790575" cy="161925"/>
        </a:xfrm>
        <a:prstGeom prst="wedgeRoundRectCallout">
          <a:avLst>
            <a:gd name="adj1" fmla="val -42773"/>
            <a:gd name="adj2" fmla="val 85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さかんな男児</a:t>
          </a:r>
        </a:p>
      </xdr:txBody>
    </xdr:sp>
    <xdr:clientData/>
  </xdr:twoCellAnchor>
  <xdr:twoCellAnchor editAs="oneCell">
    <xdr:from>
      <xdr:col>12</xdr:col>
      <xdr:colOff>333375</xdr:colOff>
      <xdr:row>13</xdr:row>
      <xdr:rowOff>28575</xdr:rowOff>
    </xdr:from>
    <xdr:to>
      <xdr:col>17</xdr:col>
      <xdr:colOff>104775</xdr:colOff>
      <xdr:row>31</xdr:row>
      <xdr:rowOff>66675</xdr:rowOff>
    </xdr:to>
    <xdr:pic>
      <xdr:nvPicPr>
        <xdr:cNvPr id="35" name="Picture 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230100" y="2257425"/>
          <a:ext cx="273367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8</xdr:col>
      <xdr:colOff>9525</xdr:colOff>
      <xdr:row>73</xdr:row>
      <xdr:rowOff>9525</xdr:rowOff>
    </xdr:to>
    <xdr:pic>
      <xdr:nvPicPr>
        <xdr:cNvPr id="36" name="Picture 4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6686550"/>
          <a:ext cx="8886825" cy="5838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34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09575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19050</xdr:colOff>
      <xdr:row>34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095750" y="0"/>
          <a:ext cx="409575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1714500</xdr:colOff>
      <xdr:row>0</xdr:row>
      <xdr:rowOff>76200</xdr:rowOff>
    </xdr:from>
    <xdr:to>
      <xdr:col>0</xdr:col>
      <xdr:colOff>2314575</xdr:colOff>
      <xdr:row>1</xdr:row>
      <xdr:rowOff>104775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714500" y="76200"/>
          <a:ext cx="600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奇穴</a:t>
          </a:r>
        </a:p>
      </xdr:txBody>
    </xdr:sp>
    <xdr:clientData/>
  </xdr:twoCellAnchor>
  <xdr:twoCellAnchor>
    <xdr:from>
      <xdr:col>9</xdr:col>
      <xdr:colOff>38100</xdr:colOff>
      <xdr:row>10</xdr:row>
      <xdr:rowOff>95250</xdr:rowOff>
    </xdr:from>
    <xdr:to>
      <xdr:col>9</xdr:col>
      <xdr:colOff>638175</xdr:colOff>
      <xdr:row>11</xdr:row>
      <xdr:rowOff>123825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9582150" y="1809750"/>
          <a:ext cx="600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特定穴</a:t>
          </a:r>
        </a:p>
      </xdr:txBody>
    </xdr:sp>
    <xdr:clientData/>
  </xdr:twoCellAnchor>
  <xdr:twoCellAnchor editAs="oneCell">
    <xdr:from>
      <xdr:col>0</xdr:col>
      <xdr:colOff>152400</xdr:colOff>
      <xdr:row>2</xdr:row>
      <xdr:rowOff>9525</xdr:rowOff>
    </xdr:from>
    <xdr:to>
      <xdr:col>0</xdr:col>
      <xdr:colOff>3895725</xdr:colOff>
      <xdr:row>31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52425"/>
          <a:ext cx="3743325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0</xdr:rowOff>
    </xdr:from>
    <xdr:to>
      <xdr:col>4</xdr:col>
      <xdr:colOff>171450</xdr:colOff>
      <xdr:row>31</xdr:row>
      <xdr:rowOff>57150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342900"/>
          <a:ext cx="2162175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70"/>
  <sheetViews>
    <sheetView workbookViewId="0" topLeftCell="A4">
      <selection activeCell="R29" sqref="R29:R31"/>
    </sheetView>
  </sheetViews>
  <sheetFormatPr defaultColWidth="9.00390625" defaultRowHeight="13.5"/>
  <cols>
    <col min="1" max="17" width="1.25" style="0" customWidth="1"/>
    <col min="18" max="19" width="6.125" style="0" customWidth="1"/>
    <col min="20" max="39" width="1.25" style="0" customWidth="1"/>
    <col min="40" max="40" width="6.50390625" style="0" bestFit="1" customWidth="1"/>
    <col min="41" max="228" width="1.25" style="0" customWidth="1"/>
  </cols>
  <sheetData>
    <row r="1" spans="1:236" ht="14.25" thickBot="1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  <c r="AE1" s="4">
        <v>31</v>
      </c>
      <c r="AF1" s="4">
        <v>32</v>
      </c>
      <c r="AG1" s="4">
        <v>33</v>
      </c>
      <c r="AH1" s="4">
        <v>34</v>
      </c>
      <c r="AI1" s="4">
        <v>35</v>
      </c>
      <c r="AJ1" s="4">
        <v>36</v>
      </c>
      <c r="AK1" s="4">
        <v>37</v>
      </c>
      <c r="AL1" s="4">
        <v>38</v>
      </c>
      <c r="AM1" s="4">
        <v>39</v>
      </c>
      <c r="AN1" s="4">
        <v>40</v>
      </c>
      <c r="AO1" s="4">
        <v>41</v>
      </c>
      <c r="AP1" s="4">
        <v>42</v>
      </c>
      <c r="AQ1" s="4">
        <v>43</v>
      </c>
      <c r="AR1" s="2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</row>
    <row r="2" spans="1:236" ht="14.25" thickBot="1">
      <c r="A2" s="4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5"/>
      <c r="AR2" s="2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</row>
    <row r="3" spans="1:236" ht="14.25" thickBot="1">
      <c r="A3" s="4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>
        <f>(0.77*AQ1)</f>
        <v>33.11</v>
      </c>
      <c r="AO3" s="1"/>
      <c r="AP3" s="1"/>
      <c r="AQ3" s="5"/>
      <c r="AR3" s="2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</row>
    <row r="4" spans="1:236" ht="14.25" thickBot="1">
      <c r="A4" s="4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5"/>
      <c r="AR4" s="2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</row>
    <row r="5" spans="1:236" ht="14.25" thickBot="1">
      <c r="A5" s="4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5"/>
      <c r="AR5" s="2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</row>
    <row r="6" spans="1:236" ht="14.25" thickBot="1">
      <c r="A6" s="4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5"/>
      <c r="AR6" s="2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</row>
    <row r="7" spans="1:236" ht="14.25" thickBot="1">
      <c r="A7" s="4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5"/>
      <c r="AR7" s="2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</row>
    <row r="8" spans="1:236" ht="14.25" thickBot="1">
      <c r="A8" s="4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5"/>
      <c r="AR8" s="2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</row>
    <row r="9" spans="1:236" ht="14.25" thickBot="1">
      <c r="A9" s="4">
        <v>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5"/>
      <c r="AR9" s="2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</row>
    <row r="10" spans="1:236" ht="14.25" thickBot="1">
      <c r="A10" s="4">
        <v>10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5"/>
      <c r="AR10" s="2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</row>
    <row r="11" spans="1:236" ht="14.25" thickBot="1">
      <c r="A11" s="4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5"/>
      <c r="AR11" s="2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</row>
    <row r="12" spans="1:236" ht="14.25" thickBot="1">
      <c r="A12" s="4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5"/>
      <c r="AR12" s="2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</row>
    <row r="13" spans="1:236" ht="14.25" thickBot="1">
      <c r="A13" s="4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5"/>
      <c r="AR13" s="2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</row>
    <row r="14" spans="1:236" ht="14.25" thickBot="1">
      <c r="A14" s="4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5"/>
      <c r="AR14" s="2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</row>
    <row r="15" spans="1:236" ht="14.25" thickBot="1">
      <c r="A15" s="4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5"/>
      <c r="AR15" s="2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</row>
    <row r="16" spans="1:236" ht="14.25" thickBot="1">
      <c r="A16" s="4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5"/>
      <c r="AR16" s="2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</row>
    <row r="17" spans="1:236" ht="14.25" thickBot="1">
      <c r="A17" s="4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5"/>
      <c r="AR17" s="2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</row>
    <row r="18" spans="1:236" ht="14.25" thickBot="1">
      <c r="A18" s="4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5"/>
      <c r="AR18" s="2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</row>
    <row r="19" spans="1:236" ht="14.25" thickBot="1">
      <c r="A19" s="4">
        <v>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5"/>
      <c r="AR19" s="2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</row>
    <row r="20" spans="1:236" ht="14.25" thickBot="1">
      <c r="A20" s="4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5"/>
      <c r="AR20" s="2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</row>
    <row r="21" spans="1:236" ht="14.25" thickBot="1">
      <c r="A21" s="4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5"/>
      <c r="AR21" s="2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</row>
    <row r="22" spans="1:236" ht="14.25" thickBot="1">
      <c r="A22" s="4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5"/>
      <c r="AR22" s="2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</row>
    <row r="23" spans="1:236" ht="14.25" thickBot="1">
      <c r="A23" s="4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5"/>
      <c r="AR23" s="2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</row>
    <row r="24" spans="1:236" ht="14.25" thickBot="1">
      <c r="A24" s="4">
        <v>24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5"/>
      <c r="AR24" s="2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</row>
    <row r="25" spans="1:236" ht="14.25" thickBot="1">
      <c r="A25" s="4">
        <v>25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5"/>
      <c r="AR25" s="2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</row>
    <row r="26" spans="1:236" ht="14.25" thickBot="1">
      <c r="A26" s="4">
        <v>26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5"/>
      <c r="AR26" s="2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</row>
    <row r="27" spans="1:236" ht="14.25" thickBot="1">
      <c r="A27" s="4">
        <v>27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5"/>
      <c r="AR27" s="2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</row>
    <row r="28" spans="1:236" ht="14.25" thickBot="1">
      <c r="A28" s="4">
        <v>28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5"/>
      <c r="AR28" s="2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</row>
    <row r="29" spans="1:236" ht="14.25" thickBot="1">
      <c r="A29" s="4">
        <v>29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f>(14.25*34)</f>
        <v>484.5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5"/>
      <c r="AR29" s="2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</row>
    <row r="30" spans="1:236" ht="14.25" thickBot="1">
      <c r="A30" s="4">
        <v>30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5"/>
      <c r="AR30" s="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</row>
    <row r="31" spans="1:236" ht="14.25" thickBot="1">
      <c r="A31" s="4">
        <v>31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5"/>
      <c r="AR31" s="2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</row>
    <row r="32" spans="1:236" ht="14.25" thickBot="1">
      <c r="A32" s="4">
        <v>32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5"/>
      <c r="AR32" s="2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</row>
    <row r="33" spans="1:236" ht="14.25" thickBot="1">
      <c r="A33" s="4">
        <v>33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5"/>
      <c r="AR33" s="2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</row>
    <row r="34" spans="1:236" ht="14.25" thickBot="1">
      <c r="A34" s="4">
        <v>34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7"/>
      <c r="AR34" s="2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</row>
    <row r="35" spans="1:23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</row>
    <row r="36" spans="1:23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</row>
    <row r="37" spans="1:23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</row>
    <row r="38" spans="1:23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</row>
    <row r="39" spans="1:23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</row>
    <row r="40" spans="1:23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</row>
    <row r="41" spans="1:23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</row>
    <row r="42" spans="1:23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</row>
    <row r="43" spans="1:23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</row>
    <row r="44" spans="1:23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</row>
    <row r="45" spans="1:23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</row>
    <row r="46" spans="1:23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</row>
    <row r="47" spans="1:23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</row>
    <row r="48" spans="1:23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</row>
    <row r="49" spans="1:23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</row>
    <row r="50" spans="1:23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</row>
    <row r="51" spans="1:23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</row>
    <row r="52" spans="1:23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</row>
    <row r="53" spans="1:23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</row>
    <row r="54" spans="1:23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</row>
    <row r="55" spans="1:23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</row>
    <row r="56" spans="1:23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</row>
    <row r="57" spans="1:23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</row>
    <row r="58" spans="1:23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</row>
    <row r="59" spans="1:23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</row>
    <row r="60" spans="1:23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</row>
    <row r="61" spans="1:23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</row>
    <row r="62" spans="1:23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</row>
    <row r="63" spans="1:23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</row>
    <row r="64" spans="1:23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</row>
    <row r="65" spans="1:23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</row>
    <row r="66" spans="1:23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</row>
    <row r="67" spans="1:23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</row>
    <row r="68" spans="1:23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</row>
    <row r="69" spans="1:23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</row>
    <row r="70" spans="1:23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</row>
    <row r="71" spans="1:23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</row>
    <row r="72" spans="1:23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</row>
    <row r="73" spans="1:23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</row>
    <row r="74" spans="1:23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</row>
    <row r="75" spans="1:23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</row>
    <row r="76" spans="1:23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</row>
    <row r="77" spans="1:23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</row>
    <row r="78" spans="1:23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</row>
    <row r="79" spans="1:23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</row>
    <row r="80" spans="1:23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</row>
    <row r="81" spans="1:23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</row>
    <row r="82" spans="1:23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</row>
    <row r="83" spans="1:23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</row>
    <row r="84" spans="1:23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</row>
    <row r="85" spans="1:23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</row>
    <row r="86" spans="1:23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</row>
    <row r="87" spans="1:23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</row>
    <row r="88" spans="1:23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</row>
    <row r="89" spans="1:23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</row>
    <row r="90" spans="1:23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</row>
    <row r="91" spans="1:23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</row>
    <row r="92" spans="1:23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</row>
    <row r="93" spans="1:23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</row>
    <row r="94" spans="1:23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</row>
    <row r="95" spans="1:23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</row>
    <row r="96" spans="1:23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</row>
    <row r="97" spans="1:23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</row>
    <row r="98" spans="1:23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</row>
    <row r="99" spans="1:23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</row>
    <row r="100" spans="1:23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</row>
    <row r="101" spans="1:23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</row>
    <row r="102" spans="1:23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</row>
    <row r="103" spans="1:23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</row>
    <row r="104" spans="1:23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</row>
    <row r="105" spans="1:23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</row>
    <row r="106" spans="1:23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</row>
    <row r="107" spans="1:23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</row>
    <row r="108" spans="1:23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</row>
    <row r="109" spans="1:23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</row>
    <row r="110" spans="1:23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</row>
    <row r="111" spans="1:23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</row>
    <row r="112" spans="1:23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</row>
    <row r="113" spans="1:23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</row>
    <row r="114" spans="1:23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</row>
    <row r="115" spans="1:23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</row>
    <row r="116" spans="1:23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</row>
    <row r="117" spans="1:23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</row>
    <row r="118" spans="1:23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</row>
    <row r="119" spans="1:23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</row>
    <row r="120" spans="1:23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</row>
    <row r="121" spans="1:23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</row>
    <row r="122" spans="1:23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</row>
    <row r="123" spans="1:23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</row>
    <row r="124" spans="1:23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</row>
    <row r="125" spans="1:23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</row>
    <row r="126" spans="1:23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</row>
    <row r="127" spans="1:23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</row>
    <row r="128" spans="1:23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</row>
    <row r="129" spans="1:23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</row>
    <row r="130" spans="1:23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</row>
    <row r="131" spans="1:23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</row>
    <row r="132" spans="1:23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</row>
    <row r="133" spans="1:23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</row>
    <row r="134" spans="1:23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</row>
    <row r="135" spans="1:23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</row>
    <row r="136" spans="1:23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</row>
    <row r="137" spans="1:23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</row>
    <row r="138" spans="1:23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</row>
    <row r="139" spans="1:23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</row>
    <row r="140" spans="1:23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</row>
    <row r="141" spans="1:23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</row>
    <row r="142" spans="1:23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</row>
    <row r="143" spans="1:23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</row>
    <row r="144" spans="1:23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</row>
    <row r="145" spans="1:23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</row>
    <row r="146" spans="1:23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</row>
    <row r="147" spans="1:23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</row>
    <row r="148" spans="1:23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</row>
    <row r="149" spans="1:23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</row>
    <row r="150" spans="1:23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</row>
    <row r="151" spans="1:23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</row>
    <row r="152" spans="1:23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</row>
    <row r="153" spans="1:23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</row>
    <row r="154" spans="1:23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</row>
    <row r="155" spans="1:23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</row>
    <row r="156" spans="1:23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</row>
    <row r="157" spans="1:23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</row>
    <row r="158" spans="1:23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</row>
    <row r="159" spans="1:23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</row>
    <row r="160" spans="1:23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</row>
    <row r="161" spans="1:23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</row>
    <row r="162" spans="1:23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</row>
    <row r="163" spans="1:23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</row>
    <row r="164" spans="1:23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</row>
    <row r="165" spans="1:23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</row>
    <row r="166" spans="1:23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</row>
    <row r="167" spans="1:23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</row>
    <row r="168" spans="1:23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</row>
    <row r="169" spans="1:23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</row>
    <row r="170" spans="1:23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</row>
    <row r="171" spans="1:23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</row>
    <row r="172" spans="1:23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</row>
    <row r="173" spans="1:23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</row>
    <row r="174" spans="1:23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</row>
    <row r="175" spans="1:23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</row>
    <row r="176" spans="1:23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</row>
    <row r="177" spans="1:23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</row>
    <row r="178" spans="1:23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</row>
    <row r="179" spans="1:23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</row>
    <row r="180" spans="1:23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</row>
    <row r="181" spans="1:23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</row>
    <row r="182" spans="1:23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</row>
    <row r="183" spans="1:23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</row>
    <row r="184" spans="1:23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</row>
    <row r="185" spans="1:23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</row>
    <row r="186" spans="1:23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</row>
    <row r="187" spans="1:23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</row>
    <row r="188" spans="1:23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</row>
    <row r="189" spans="1:23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</row>
    <row r="190" spans="1:23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</row>
    <row r="191" spans="1:23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</row>
    <row r="192" spans="1:23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</row>
    <row r="193" spans="1:23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</row>
    <row r="194" spans="1:23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</row>
    <row r="195" spans="1:23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</row>
    <row r="196" spans="1:23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</row>
    <row r="197" spans="1:23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</row>
    <row r="198" spans="1:23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</row>
    <row r="199" spans="1:23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</row>
    <row r="200" spans="1:23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</row>
    <row r="201" spans="1:23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</row>
    <row r="202" spans="1:23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</row>
    <row r="203" spans="1:23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</row>
    <row r="204" spans="1:23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</row>
    <row r="205" spans="1:23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</row>
    <row r="206" spans="1:23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</row>
    <row r="207" spans="1:23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</row>
    <row r="208" spans="1:23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</row>
    <row r="209" spans="1:23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</row>
    <row r="210" spans="1:23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</row>
    <row r="211" spans="1:23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</row>
    <row r="212" spans="1:23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</row>
    <row r="213" spans="1:23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</row>
    <row r="214" spans="1:23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</row>
    <row r="215" spans="1:23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</row>
    <row r="216" spans="1:23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</row>
    <row r="217" spans="1:23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</row>
    <row r="218" spans="1:23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</row>
    <row r="219" spans="1:23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</row>
    <row r="220" spans="1:23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</row>
    <row r="221" spans="1:23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</row>
    <row r="222" spans="1:23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</row>
    <row r="223" spans="1:23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</row>
    <row r="224" spans="1:23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</row>
    <row r="225" spans="1:23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</row>
    <row r="226" spans="1:23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</row>
    <row r="227" spans="1:23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</row>
    <row r="228" spans="1:23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</row>
    <row r="229" spans="1:23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</row>
    <row r="230" spans="1:23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</row>
    <row r="231" spans="1:23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</row>
    <row r="232" spans="1:23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</row>
    <row r="233" spans="1:23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</row>
    <row r="234" spans="1:23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</row>
    <row r="235" spans="1:23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</row>
    <row r="236" spans="1:23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</row>
    <row r="237" spans="1:23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</row>
    <row r="238" spans="1:23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</row>
    <row r="239" spans="1:23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</row>
    <row r="240" spans="1:23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</row>
    <row r="241" spans="1:23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</row>
    <row r="242" spans="1:23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</row>
    <row r="243" spans="1:23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</row>
    <row r="244" spans="1:23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</row>
    <row r="245" spans="1:23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</row>
    <row r="246" spans="1:23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</row>
    <row r="247" spans="1:23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</row>
    <row r="248" spans="1:23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</row>
    <row r="249" spans="1:23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</row>
    <row r="250" spans="1:23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</row>
    <row r="251" spans="1:23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</row>
    <row r="252" spans="1:23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</row>
    <row r="253" spans="1:23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</row>
    <row r="254" spans="1:23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</row>
    <row r="255" spans="1:23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</row>
    <row r="256" spans="1:23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</row>
    <row r="257" spans="1:23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</row>
    <row r="258" spans="1:23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</row>
    <row r="259" spans="1:23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</row>
    <row r="260" spans="1:23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</row>
    <row r="261" spans="1:23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</row>
    <row r="262" spans="1:23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</row>
    <row r="263" spans="1:23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</row>
    <row r="264" spans="1:23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</row>
    <row r="265" spans="1:23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</row>
    <row r="266" spans="1:23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</row>
    <row r="267" spans="1:23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</row>
    <row r="268" spans="1:23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</row>
    <row r="269" spans="1:23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</row>
    <row r="270" spans="1:23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</row>
  </sheetData>
  <printOptions/>
  <pageMargins left="0.75" right="0.75" top="1" bottom="1" header="0.512" footer="0.512"/>
  <pageSetup horizontalDpi="200" verticalDpi="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7:K7"/>
  <sheetViews>
    <sheetView workbookViewId="0" topLeftCell="A1">
      <selection activeCell="H25" sqref="H25"/>
    </sheetView>
  </sheetViews>
  <sheetFormatPr defaultColWidth="9.00390625" defaultRowHeight="13.5"/>
  <cols>
    <col min="1" max="1" width="53.75390625" style="0" customWidth="1"/>
    <col min="6" max="6" width="8.50390625" style="0" customWidth="1"/>
  </cols>
  <sheetData>
    <row r="7" ht="13.5">
      <c r="K7">
        <f>(19*34)</f>
        <v>646</v>
      </c>
    </row>
  </sheetData>
  <printOptions/>
  <pageMargins left="0.75" right="0.75" top="1" bottom="1" header="0.512" footer="0.512"/>
  <pageSetup horizontalDpi="200" verticalDpi="2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K7:K7"/>
  <sheetViews>
    <sheetView workbookViewId="0" topLeftCell="A1">
      <selection activeCell="H9" sqref="H9"/>
    </sheetView>
  </sheetViews>
  <sheetFormatPr defaultColWidth="9.00390625" defaultRowHeight="13.5"/>
  <cols>
    <col min="1" max="1" width="53.75390625" style="0" customWidth="1"/>
    <col min="6" max="6" width="8.50390625" style="0" customWidth="1"/>
  </cols>
  <sheetData>
    <row r="7" ht="13.5">
      <c r="K7">
        <f>(19*34)</f>
        <v>646</v>
      </c>
    </row>
  </sheetData>
  <printOptions/>
  <pageMargins left="0.75" right="0.75" top="1" bottom="1" header="0.512" footer="0.512"/>
  <pageSetup horizontalDpi="200" verticalDpi="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K7:K7"/>
  <sheetViews>
    <sheetView workbookViewId="0" topLeftCell="A15">
      <selection activeCell="A38" sqref="A38"/>
    </sheetView>
  </sheetViews>
  <sheetFormatPr defaultColWidth="9.00390625" defaultRowHeight="13.5"/>
  <cols>
    <col min="1" max="1" width="53.75390625" style="0" customWidth="1"/>
    <col min="6" max="6" width="8.50390625" style="0" customWidth="1"/>
  </cols>
  <sheetData>
    <row r="7" ht="13.5">
      <c r="K7">
        <f>(19*34)</f>
        <v>646</v>
      </c>
    </row>
  </sheetData>
  <printOptions/>
  <pageMargins left="0.75" right="0.75" top="1" bottom="1" header="0.512" footer="0.512"/>
  <pageSetup horizontalDpi="200" verticalDpi="2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S57"/>
  <sheetViews>
    <sheetView workbookViewId="0" topLeftCell="A34">
      <selection activeCell="M60" sqref="A1:M60"/>
    </sheetView>
  </sheetViews>
  <sheetFormatPr defaultColWidth="9.00390625" defaultRowHeight="13.5"/>
  <cols>
    <col min="1" max="1" width="1.4921875" style="0" customWidth="1"/>
    <col min="2" max="2" width="4.25390625" style="44" bestFit="1" customWidth="1"/>
    <col min="3" max="3" width="8.375" style="44" bestFit="1" customWidth="1"/>
    <col min="4" max="4" width="3.25390625" style="44" bestFit="1" customWidth="1"/>
    <col min="5" max="5" width="2.625" style="44" customWidth="1"/>
    <col min="6" max="6" width="4.25390625" style="44" bestFit="1" customWidth="1"/>
    <col min="7" max="7" width="7.375" style="44" bestFit="1" customWidth="1"/>
    <col min="8" max="8" width="3.25390625" style="44" bestFit="1" customWidth="1"/>
    <col min="9" max="9" width="2.625" style="44" customWidth="1"/>
    <col min="10" max="10" width="4.25390625" style="44" bestFit="1" customWidth="1"/>
    <col min="11" max="11" width="7.125" style="44" bestFit="1" customWidth="1"/>
    <col min="12" max="12" width="3.25390625" style="44" bestFit="1" customWidth="1"/>
    <col min="13" max="13" width="1.625" style="44" customWidth="1"/>
    <col min="14" max="14" width="3.125" style="44" customWidth="1"/>
    <col min="15" max="15" width="4.25390625" style="44" customWidth="1"/>
    <col min="16" max="16" width="7.00390625" style="44" bestFit="1" customWidth="1"/>
    <col min="17" max="17" width="3.25390625" style="0" bestFit="1" customWidth="1"/>
    <col min="18" max="18" width="2.50390625" style="0" customWidth="1"/>
    <col min="19" max="19" width="3.25390625" style="0" customWidth="1"/>
    <col min="20" max="20" width="7.125" style="44" customWidth="1"/>
    <col min="21" max="21" width="3.25390625" style="0" bestFit="1" customWidth="1"/>
    <col min="22" max="22" width="2.625" style="0" customWidth="1"/>
    <col min="23" max="23" width="4.25390625" style="0" bestFit="1" customWidth="1"/>
    <col min="24" max="24" width="6.75390625" style="44" bestFit="1" customWidth="1"/>
    <col min="25" max="25" width="3.25390625" style="0" bestFit="1" customWidth="1"/>
    <col min="26" max="32" width="3.125" style="0" customWidth="1"/>
    <col min="33" max="33" width="3.50390625" style="0" customWidth="1"/>
    <col min="34" max="34" width="4.25390625" style="0" bestFit="1" customWidth="1"/>
    <col min="35" max="35" width="6.50390625" style="0" bestFit="1" customWidth="1"/>
    <col min="36" max="36" width="3.25390625" style="0" bestFit="1" customWidth="1"/>
    <col min="37" max="37" width="2.625" style="0" customWidth="1"/>
    <col min="38" max="38" width="4.25390625" style="0" bestFit="1" customWidth="1"/>
    <col min="39" max="39" width="7.25390625" style="0" bestFit="1" customWidth="1"/>
    <col min="40" max="40" width="3.25390625" style="0" bestFit="1" customWidth="1"/>
    <col min="41" max="41" width="2.625" style="0" customWidth="1"/>
    <col min="42" max="42" width="4.25390625" style="0" bestFit="1" customWidth="1"/>
    <col min="43" max="43" width="5.375" style="0" bestFit="1" customWidth="1"/>
    <col min="44" max="44" width="3.25390625" style="0" bestFit="1" customWidth="1"/>
    <col min="45" max="45" width="3.375" style="0" customWidth="1"/>
  </cols>
  <sheetData>
    <row r="1" spans="17:33" ht="26.25" customHeight="1">
      <c r="Q1" s="17"/>
      <c r="R1" s="17"/>
      <c r="U1" s="17"/>
      <c r="V1" s="17"/>
      <c r="Y1" s="17"/>
      <c r="Z1" s="17"/>
      <c r="AA1" s="17"/>
      <c r="AB1" s="17"/>
      <c r="AC1" s="17"/>
      <c r="AD1" s="17"/>
      <c r="AE1" s="17"/>
      <c r="AF1" s="17"/>
      <c r="AG1" s="17"/>
    </row>
    <row r="2" spans="2:44" ht="7.5" customHeight="1">
      <c r="B2" s="44" t="s">
        <v>801</v>
      </c>
      <c r="F2" s="44" t="s">
        <v>425</v>
      </c>
      <c r="G2" s="44" t="str">
        <f aca="true" t="shared" si="0" ref="G2:G17">PHONETIC(F2)</f>
        <v>かくそん</v>
      </c>
      <c r="H2" s="44" t="s">
        <v>793</v>
      </c>
      <c r="J2" s="44" t="s">
        <v>509</v>
      </c>
      <c r="K2" s="44" t="str">
        <f aca="true" t="shared" si="1" ref="K2:K25">PHONETIC(J2)</f>
        <v>けいもん</v>
      </c>
      <c r="L2" s="44" t="s">
        <v>794</v>
      </c>
      <c r="O2" s="44" t="s">
        <v>837</v>
      </c>
      <c r="Q2" s="44"/>
      <c r="R2" s="44"/>
      <c r="S2" s="44" t="s">
        <v>609</v>
      </c>
      <c r="T2" s="44" t="str">
        <f aca="true" t="shared" si="2" ref="T2:T12">PHONETIC(S2)</f>
        <v>しんけつ</v>
      </c>
      <c r="U2" s="44" t="s">
        <v>797</v>
      </c>
      <c r="V2" s="44"/>
      <c r="W2" s="44" t="s">
        <v>655</v>
      </c>
      <c r="X2" s="44" t="str">
        <f aca="true" t="shared" si="3" ref="X2:X7">PHONETIC(W2)</f>
        <v>だいりょう</v>
      </c>
      <c r="Y2" s="44" t="s">
        <v>792</v>
      </c>
      <c r="Z2" s="44"/>
      <c r="AA2" s="44"/>
      <c r="AB2" s="44"/>
      <c r="AC2" s="44"/>
      <c r="AD2" s="44"/>
      <c r="AE2" s="44"/>
      <c r="AF2" s="44"/>
      <c r="AG2" s="44"/>
      <c r="AH2" s="44" t="s">
        <v>821</v>
      </c>
      <c r="AI2" s="44"/>
      <c r="AJ2" s="44"/>
      <c r="AK2" s="44"/>
      <c r="AL2" s="44" t="s">
        <v>815</v>
      </c>
      <c r="AM2" s="44"/>
      <c r="AN2" s="44"/>
      <c r="AP2" s="44" t="s">
        <v>833</v>
      </c>
      <c r="AQ2" s="44"/>
      <c r="AR2" s="44"/>
    </row>
    <row r="3" spans="2:44" ht="7.5" customHeight="1">
      <c r="B3" s="44" t="s">
        <v>412</v>
      </c>
      <c r="C3" s="44" t="str">
        <f>PHONETIC(B3)</f>
        <v>あしきょういん</v>
      </c>
      <c r="D3" s="45" t="s">
        <v>794</v>
      </c>
      <c r="E3" s="45"/>
      <c r="F3" s="44" t="s">
        <v>427</v>
      </c>
      <c r="G3" s="44" t="str">
        <f t="shared" si="0"/>
        <v>かくちょう</v>
      </c>
      <c r="H3" s="44" t="s">
        <v>798</v>
      </c>
      <c r="J3" s="44" t="s">
        <v>510</v>
      </c>
      <c r="K3" s="44" t="str">
        <f t="shared" si="1"/>
        <v>げかん</v>
      </c>
      <c r="L3" s="44" t="s">
        <v>786</v>
      </c>
      <c r="O3" s="44" t="s">
        <v>558</v>
      </c>
      <c r="P3" s="44" t="str">
        <f aca="true" t="shared" si="4" ref="P3:P14">PHONETIC(O3)</f>
        <v>しいん</v>
      </c>
      <c r="Q3" s="44" t="s">
        <v>790</v>
      </c>
      <c r="R3" s="44"/>
      <c r="S3" s="44" t="s">
        <v>610</v>
      </c>
      <c r="T3" s="44" t="str">
        <f t="shared" si="2"/>
        <v>しんぞう</v>
      </c>
      <c r="U3" s="44" t="s">
        <v>791</v>
      </c>
      <c r="V3" s="44"/>
      <c r="W3" s="44" t="s">
        <v>656</v>
      </c>
      <c r="X3" s="44" t="str">
        <f t="shared" si="3"/>
        <v>だたん</v>
      </c>
      <c r="Y3" s="44" t="s">
        <v>796</v>
      </c>
      <c r="Z3" s="44"/>
      <c r="AA3" s="44"/>
      <c r="AB3" s="44"/>
      <c r="AC3" s="44"/>
      <c r="AD3" s="44"/>
      <c r="AE3" s="44"/>
      <c r="AF3" s="44"/>
      <c r="AG3" s="44"/>
      <c r="AH3" s="44" t="s">
        <v>703</v>
      </c>
      <c r="AI3" s="44" t="str">
        <f>PHONETIC(AH3)</f>
        <v>どうしりょう</v>
      </c>
      <c r="AJ3" s="44" t="s">
        <v>794</v>
      </c>
      <c r="AK3" s="44"/>
      <c r="AL3" s="44" t="s">
        <v>739</v>
      </c>
      <c r="AM3" s="44" t="str">
        <f>PHONETIC(AL3)</f>
        <v>へいふう</v>
      </c>
      <c r="AN3" s="44" t="s">
        <v>789</v>
      </c>
      <c r="AP3" s="44" t="s">
        <v>779</v>
      </c>
      <c r="AQ3" s="44" t="str">
        <f>PHONETIC(AP3)</f>
        <v>ろうきゅう</v>
      </c>
      <c r="AR3" s="44" t="s">
        <v>792</v>
      </c>
    </row>
    <row r="4" spans="2:44" ht="7.5" customHeight="1">
      <c r="B4" s="44" t="s">
        <v>414</v>
      </c>
      <c r="C4" s="44" t="str">
        <f aca="true" t="shared" si="5" ref="C4:C50">PHONETIC(B4)</f>
        <v>あしごり</v>
      </c>
      <c r="D4" s="44" t="s">
        <v>795</v>
      </c>
      <c r="F4" s="44" t="s">
        <v>429</v>
      </c>
      <c r="G4" s="44" t="str">
        <f t="shared" si="0"/>
        <v>かくゆ</v>
      </c>
      <c r="H4" s="44" t="s">
        <v>790</v>
      </c>
      <c r="J4" s="44" t="s">
        <v>511</v>
      </c>
      <c r="K4" s="44" t="str">
        <f t="shared" si="1"/>
        <v>げかん</v>
      </c>
      <c r="L4" s="44" t="s">
        <v>797</v>
      </c>
      <c r="O4" s="44" t="s">
        <v>559</v>
      </c>
      <c r="P4" s="44" t="str">
        <f t="shared" si="4"/>
        <v>じかん</v>
      </c>
      <c r="Q4" s="44" t="s">
        <v>785</v>
      </c>
      <c r="R4" s="44"/>
      <c r="S4" s="44" t="s">
        <v>611</v>
      </c>
      <c r="T4" s="44" t="str">
        <f t="shared" si="2"/>
        <v>しんちゅう</v>
      </c>
      <c r="U4" s="44" t="s">
        <v>796</v>
      </c>
      <c r="V4" s="44"/>
      <c r="W4" s="44" t="s">
        <v>657</v>
      </c>
      <c r="X4" s="44" t="str">
        <f t="shared" si="3"/>
        <v>だんちゅう</v>
      </c>
      <c r="Y4" s="44" t="s">
        <v>797</v>
      </c>
      <c r="Z4" s="44"/>
      <c r="AA4" s="44"/>
      <c r="AB4" s="44"/>
      <c r="AC4" s="44"/>
      <c r="AD4" s="44"/>
      <c r="AE4" s="44"/>
      <c r="AF4" s="44"/>
      <c r="AG4" s="44"/>
      <c r="AH4" s="44" t="s">
        <v>704</v>
      </c>
      <c r="AI4" s="44" t="str">
        <f>PHONETIC(AH4)</f>
        <v>とうどう</v>
      </c>
      <c r="AJ4" s="44" t="s">
        <v>796</v>
      </c>
      <c r="AK4" s="44"/>
      <c r="AL4" s="44" t="s">
        <v>740</v>
      </c>
      <c r="AM4" s="44" t="str">
        <f>PHONETIC(AL4)</f>
        <v>へんれき</v>
      </c>
      <c r="AN4" s="44" t="s">
        <v>785</v>
      </c>
      <c r="AP4" s="44" t="s">
        <v>780</v>
      </c>
      <c r="AQ4" s="44" t="str">
        <f>PHONETIC(AP4)</f>
        <v>ろうこく</v>
      </c>
      <c r="AR4" s="44" t="s">
        <v>787</v>
      </c>
    </row>
    <row r="5" spans="2:44" ht="7.5" customHeight="1">
      <c r="B5" s="44" t="s">
        <v>416</v>
      </c>
      <c r="C5" s="44" t="str">
        <f t="shared" si="5"/>
        <v>あしさんり</v>
      </c>
      <c r="D5" s="44" t="s">
        <v>786</v>
      </c>
      <c r="F5" s="44" t="s">
        <v>430</v>
      </c>
      <c r="G5" s="44" t="str">
        <f t="shared" si="0"/>
        <v>かつにくもん</v>
      </c>
      <c r="H5" s="44" t="s">
        <v>786</v>
      </c>
      <c r="J5" s="44" t="s">
        <v>512</v>
      </c>
      <c r="K5" s="44" t="str">
        <f t="shared" si="1"/>
        <v>げきもん</v>
      </c>
      <c r="L5" s="44" t="s">
        <v>792</v>
      </c>
      <c r="O5" s="44" t="s">
        <v>560</v>
      </c>
      <c r="P5" s="44" t="str">
        <f t="shared" si="4"/>
        <v>しきゅう</v>
      </c>
      <c r="Q5" s="44" t="s">
        <v>797</v>
      </c>
      <c r="R5" s="44"/>
      <c r="S5" s="44" t="s">
        <v>612</v>
      </c>
      <c r="T5" s="44" t="str">
        <f t="shared" si="2"/>
        <v>しんてい</v>
      </c>
      <c r="U5" s="44" t="s">
        <v>796</v>
      </c>
      <c r="V5" s="44"/>
      <c r="W5" s="44" t="s">
        <v>658</v>
      </c>
      <c r="X5" s="44" t="str">
        <f t="shared" si="3"/>
        <v>たんのうてん</v>
      </c>
      <c r="Y5" s="44" t="s">
        <v>798</v>
      </c>
      <c r="Z5" s="44"/>
      <c r="AA5" s="44"/>
      <c r="AB5" s="44"/>
      <c r="AC5" s="44"/>
      <c r="AD5" s="44"/>
      <c r="AE5" s="44"/>
      <c r="AF5" s="44"/>
      <c r="AG5" s="44"/>
      <c r="AH5" s="44" t="s">
        <v>705</v>
      </c>
      <c r="AI5" s="44" t="str">
        <f>PHONETIC(AH5)</f>
        <v>とくび</v>
      </c>
      <c r="AJ5" s="44" t="s">
        <v>786</v>
      </c>
      <c r="AK5" s="44"/>
      <c r="AL5" s="44"/>
      <c r="AM5" s="44"/>
      <c r="AN5" s="44"/>
      <c r="AP5" s="44" t="s">
        <v>781</v>
      </c>
      <c r="AQ5" s="44" t="str">
        <f>PHONETIC(AP5)</f>
        <v>ろそく</v>
      </c>
      <c r="AR5" s="44" t="s">
        <v>793</v>
      </c>
    </row>
    <row r="6" spans="2:44" ht="7.5" customHeight="1">
      <c r="B6" s="44" t="s">
        <v>418</v>
      </c>
      <c r="C6" s="44" t="str">
        <f t="shared" si="5"/>
        <v>あしつうこく</v>
      </c>
      <c r="D6" s="44" t="s">
        <v>790</v>
      </c>
      <c r="F6" s="44" t="s">
        <v>431</v>
      </c>
      <c r="G6" s="44" t="str">
        <f t="shared" si="0"/>
        <v>かりょう</v>
      </c>
      <c r="H6" s="44" t="s">
        <v>785</v>
      </c>
      <c r="J6" s="44" t="s">
        <v>513</v>
      </c>
      <c r="K6" s="44" t="str">
        <f t="shared" si="1"/>
        <v>げこきょ</v>
      </c>
      <c r="L6" s="44" t="s">
        <v>786</v>
      </c>
      <c r="O6" s="44" t="s">
        <v>561</v>
      </c>
      <c r="P6" s="44" t="str">
        <f t="shared" si="4"/>
        <v>しこう</v>
      </c>
      <c r="Q6" s="44" t="s">
        <v>793</v>
      </c>
      <c r="R6" s="44"/>
      <c r="S6" s="44" t="s">
        <v>613</v>
      </c>
      <c r="T6" s="44" t="str">
        <f t="shared" si="2"/>
        <v>しんどう</v>
      </c>
      <c r="U6" s="44" t="s">
        <v>796</v>
      </c>
      <c r="V6" s="44"/>
      <c r="W6" s="44" t="s">
        <v>659</v>
      </c>
      <c r="X6" s="44" t="str">
        <f t="shared" si="3"/>
        <v>たんゆ</v>
      </c>
      <c r="Y6" s="44" t="s">
        <v>790</v>
      </c>
      <c r="Z6" s="44"/>
      <c r="AA6" s="44"/>
      <c r="AB6" s="44"/>
      <c r="AC6" s="44"/>
      <c r="AD6" s="44"/>
      <c r="AE6" s="44"/>
      <c r="AF6" s="44"/>
      <c r="AG6" s="44"/>
      <c r="AH6" s="44" t="s">
        <v>706</v>
      </c>
      <c r="AI6" s="44" t="str">
        <f>PHONETIC(AH6)</f>
        <v>とくゆ</v>
      </c>
      <c r="AJ6" s="44" t="s">
        <v>798</v>
      </c>
      <c r="AK6" s="44"/>
      <c r="AL6" s="44" t="s">
        <v>818</v>
      </c>
      <c r="AM6" s="44"/>
      <c r="AN6" s="44"/>
      <c r="AP6" s="44"/>
      <c r="AQ6" s="44"/>
      <c r="AR6" s="44"/>
    </row>
    <row r="7" spans="2:44" ht="7.5" customHeight="1">
      <c r="B7" s="44" t="s">
        <v>420</v>
      </c>
      <c r="C7" s="44" t="str">
        <f t="shared" si="5"/>
        <v>あしようかん</v>
      </c>
      <c r="D7" s="44" t="s">
        <v>794</v>
      </c>
      <c r="F7" s="44" t="s">
        <v>433</v>
      </c>
      <c r="G7" s="44" t="str">
        <f t="shared" si="0"/>
        <v>がんえん</v>
      </c>
      <c r="H7" s="44" t="s">
        <v>794</v>
      </c>
      <c r="J7" s="44" t="s">
        <v>514</v>
      </c>
      <c r="K7" s="44" t="str">
        <f t="shared" si="1"/>
        <v>けついんゆ</v>
      </c>
      <c r="L7" s="44" t="s">
        <v>790</v>
      </c>
      <c r="O7" s="44" t="s">
        <v>562</v>
      </c>
      <c r="P7" s="44" t="str">
        <f t="shared" si="4"/>
        <v>ししんそう</v>
      </c>
      <c r="Q7" s="44" t="s">
        <v>798</v>
      </c>
      <c r="R7" s="44"/>
      <c r="S7" s="44" t="s">
        <v>614</v>
      </c>
      <c r="T7" s="44" t="str">
        <f t="shared" si="2"/>
        <v>しんどう</v>
      </c>
      <c r="U7" s="44" t="s">
        <v>790</v>
      </c>
      <c r="V7" s="44"/>
      <c r="W7" s="44"/>
      <c r="X7" s="44">
        <f t="shared" si="3"/>
      </c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 t="s">
        <v>741</v>
      </c>
      <c r="AM7" s="44" t="str">
        <f aca="true" t="shared" si="6" ref="AM7:AM12">PHONETIC(AL7)</f>
        <v>ほうこう</v>
      </c>
      <c r="AN7" s="44" t="s">
        <v>790</v>
      </c>
      <c r="AP7" s="44" t="s">
        <v>822</v>
      </c>
      <c r="AQ7" s="44"/>
      <c r="AR7" s="44"/>
    </row>
    <row r="8" spans="2:44" ht="7.5" customHeight="1">
      <c r="B8" s="44" t="s">
        <v>422</v>
      </c>
      <c r="C8" s="44" t="str">
        <f t="shared" si="5"/>
        <v>あしりんきゅう</v>
      </c>
      <c r="D8" s="44" t="s">
        <v>794</v>
      </c>
      <c r="F8" s="44" t="s">
        <v>435</v>
      </c>
      <c r="G8" s="44" t="str">
        <f t="shared" si="0"/>
        <v>かんげん</v>
      </c>
      <c r="H8" s="44" t="s">
        <v>797</v>
      </c>
      <c r="J8" s="44" t="s">
        <v>515</v>
      </c>
      <c r="K8" s="44" t="str">
        <f t="shared" si="1"/>
        <v>けっかい</v>
      </c>
      <c r="L8" s="44" t="s">
        <v>787</v>
      </c>
      <c r="O8" s="44" t="s">
        <v>563</v>
      </c>
      <c r="P8" s="44" t="str">
        <f t="shared" si="4"/>
        <v>しせい</v>
      </c>
      <c r="Q8" s="44" t="s">
        <v>789</v>
      </c>
      <c r="R8" s="44"/>
      <c r="S8" s="44" t="s">
        <v>615</v>
      </c>
      <c r="T8" s="44" t="str">
        <f t="shared" si="2"/>
        <v>しんぽう</v>
      </c>
      <c r="U8" s="44" t="s">
        <v>791</v>
      </c>
      <c r="V8" s="44"/>
      <c r="W8" s="44" t="s">
        <v>817</v>
      </c>
      <c r="Y8" s="44"/>
      <c r="Z8" s="44"/>
      <c r="AA8" s="44"/>
      <c r="AB8" s="44"/>
      <c r="AC8" s="44"/>
      <c r="AD8" s="44"/>
      <c r="AE8" s="44"/>
      <c r="AF8" s="44"/>
      <c r="AG8" s="44"/>
      <c r="AH8" s="44" t="s">
        <v>824</v>
      </c>
      <c r="AI8" s="44"/>
      <c r="AJ8" s="44"/>
      <c r="AK8" s="44"/>
      <c r="AL8" s="44" t="s">
        <v>742</v>
      </c>
      <c r="AM8" s="44" t="str">
        <f t="shared" si="6"/>
        <v>ぼうこうゆ</v>
      </c>
      <c r="AN8" s="44" t="s">
        <v>790</v>
      </c>
      <c r="AP8" s="44" t="s">
        <v>782</v>
      </c>
      <c r="AQ8" s="44" t="str">
        <f>PHONETIC(AP8)</f>
        <v>わりょう</v>
      </c>
      <c r="AR8" s="44" t="s">
        <v>793</v>
      </c>
    </row>
    <row r="9" spans="2:44" ht="7.5" customHeight="1">
      <c r="B9" s="44" t="s">
        <v>424</v>
      </c>
      <c r="C9" s="44" t="str">
        <f t="shared" si="5"/>
        <v>あたまきょういん</v>
      </c>
      <c r="D9" s="44" t="s">
        <v>794</v>
      </c>
      <c r="F9" s="44" t="s">
        <v>437</v>
      </c>
      <c r="G9" s="44" t="str">
        <f t="shared" si="0"/>
        <v>かんげんゆ</v>
      </c>
      <c r="H9" s="44" t="s">
        <v>798</v>
      </c>
      <c r="J9" s="44" t="s">
        <v>516</v>
      </c>
      <c r="K9" s="44" t="str">
        <f t="shared" si="1"/>
        <v>けつぼん</v>
      </c>
      <c r="L9" s="44" t="s">
        <v>786</v>
      </c>
      <c r="O9" s="44" t="s">
        <v>564</v>
      </c>
      <c r="P9" s="44" t="str">
        <f t="shared" si="4"/>
        <v>しちくくう</v>
      </c>
      <c r="Q9" s="44" t="s">
        <v>793</v>
      </c>
      <c r="R9" s="44"/>
      <c r="S9" s="44" t="s">
        <v>616</v>
      </c>
      <c r="T9" s="44" t="str">
        <f t="shared" si="2"/>
        <v>しんみゃく</v>
      </c>
      <c r="U9" s="44" t="s">
        <v>790</v>
      </c>
      <c r="V9" s="44"/>
      <c r="W9" s="44" t="s">
        <v>660</v>
      </c>
      <c r="X9" s="44" t="str">
        <f aca="true" t="shared" si="7" ref="X9:X24">PHONETIC(W9)</f>
        <v>ちき</v>
      </c>
      <c r="Y9" s="44" t="s">
        <v>787</v>
      </c>
      <c r="Z9" s="44"/>
      <c r="AA9" s="44"/>
      <c r="AB9" s="44"/>
      <c r="AC9" s="44"/>
      <c r="AD9" s="44"/>
      <c r="AE9" s="44"/>
      <c r="AF9" s="44"/>
      <c r="AG9" s="44"/>
      <c r="AH9" s="44" t="s">
        <v>708</v>
      </c>
      <c r="AI9" s="44" t="str">
        <f aca="true" t="shared" si="8" ref="AI9:AI21">PHONETIC(AH9)</f>
        <v>ないかん</v>
      </c>
      <c r="AJ9" s="44" t="s">
        <v>792</v>
      </c>
      <c r="AK9" s="44"/>
      <c r="AL9" s="44" t="s">
        <v>743</v>
      </c>
      <c r="AM9" s="44" t="str">
        <f t="shared" si="6"/>
        <v>ほうりゅう</v>
      </c>
      <c r="AN9" s="44" t="s">
        <v>786</v>
      </c>
      <c r="AP9" s="44" t="s">
        <v>783</v>
      </c>
      <c r="AQ9" s="44" t="str">
        <f>PHONETIC(AP9)</f>
        <v>わんこつ</v>
      </c>
      <c r="AR9" s="44" t="s">
        <v>789</v>
      </c>
    </row>
    <row r="10" spans="2:40" ht="7.5" customHeight="1">
      <c r="B10" s="44" t="s">
        <v>426</v>
      </c>
      <c r="C10" s="44" t="str">
        <f t="shared" si="5"/>
        <v>あたまりんきゅう</v>
      </c>
      <c r="D10" s="44" t="s">
        <v>794</v>
      </c>
      <c r="F10" s="44" t="s">
        <v>439</v>
      </c>
      <c r="G10" s="44" t="str">
        <f t="shared" si="0"/>
        <v>かんこく</v>
      </c>
      <c r="H10" s="44" t="s">
        <v>786</v>
      </c>
      <c r="J10" s="44" t="s">
        <v>517</v>
      </c>
      <c r="K10" s="44" t="str">
        <f t="shared" si="1"/>
        <v>げりょう</v>
      </c>
      <c r="L10" s="44" t="s">
        <v>790</v>
      </c>
      <c r="O10" s="44" t="s">
        <v>838</v>
      </c>
      <c r="P10" s="44" t="str">
        <f t="shared" si="4"/>
        <v>しっかん</v>
      </c>
      <c r="Q10" s="44" t="s">
        <v>795</v>
      </c>
      <c r="R10" s="44"/>
      <c r="S10" s="44" t="s">
        <v>617</v>
      </c>
      <c r="T10" s="44" t="str">
        <f t="shared" si="2"/>
        <v>しんもん</v>
      </c>
      <c r="U10" s="44" t="s">
        <v>788</v>
      </c>
      <c r="V10" s="44"/>
      <c r="W10" s="44" t="s">
        <v>661</v>
      </c>
      <c r="X10" s="44" t="str">
        <f t="shared" si="7"/>
        <v>ちくひん</v>
      </c>
      <c r="Y10" s="44" t="s">
        <v>791</v>
      </c>
      <c r="Z10" s="44"/>
      <c r="AA10" s="44"/>
      <c r="AB10" s="44"/>
      <c r="AC10" s="44"/>
      <c r="AD10" s="44"/>
      <c r="AE10" s="44"/>
      <c r="AF10" s="44"/>
      <c r="AG10" s="44"/>
      <c r="AH10" s="44" t="s">
        <v>707</v>
      </c>
      <c r="AI10" s="44" t="str">
        <f t="shared" si="8"/>
        <v>ないてい</v>
      </c>
      <c r="AJ10" s="44" t="s">
        <v>786</v>
      </c>
      <c r="AK10" s="44"/>
      <c r="AL10" s="44" t="s">
        <v>744</v>
      </c>
      <c r="AM10" s="44" t="str">
        <f t="shared" si="6"/>
        <v>ぼくしん</v>
      </c>
      <c r="AN10" s="44" t="s">
        <v>790</v>
      </c>
    </row>
    <row r="11" spans="2:40" ht="7.5" customHeight="1">
      <c r="B11" s="44" t="s">
        <v>428</v>
      </c>
      <c r="C11" s="44" t="str">
        <f t="shared" si="5"/>
        <v>あもん</v>
      </c>
      <c r="D11" s="44" t="s">
        <v>796</v>
      </c>
      <c r="F11" s="44" t="s">
        <v>441</v>
      </c>
      <c r="G11" s="44" t="str">
        <f t="shared" si="0"/>
        <v>かんこつ</v>
      </c>
      <c r="H11" s="44" t="s">
        <v>794</v>
      </c>
      <c r="J11" s="44" t="s">
        <v>518</v>
      </c>
      <c r="K11" s="44" t="str">
        <f t="shared" si="1"/>
        <v>げれん</v>
      </c>
      <c r="L11" s="44" t="s">
        <v>785</v>
      </c>
      <c r="O11" s="44" t="s">
        <v>565</v>
      </c>
      <c r="P11" s="44" t="str">
        <f t="shared" si="4"/>
        <v>しつがん</v>
      </c>
      <c r="Q11" s="44" t="s">
        <v>798</v>
      </c>
      <c r="R11" s="44"/>
      <c r="S11" s="44" t="s">
        <v>618</v>
      </c>
      <c r="T11" s="44" t="str">
        <f t="shared" si="2"/>
        <v>しんゆ</v>
      </c>
      <c r="U11" s="44" t="s">
        <v>790</v>
      </c>
      <c r="V11" s="44"/>
      <c r="W11" s="44" t="s">
        <v>662</v>
      </c>
      <c r="X11" s="44" t="str">
        <f t="shared" si="7"/>
        <v>ちごえ</v>
      </c>
      <c r="Y11" s="44" t="s">
        <v>794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>
        <f t="shared" si="8"/>
      </c>
      <c r="AJ11" s="44"/>
      <c r="AK11" s="44"/>
      <c r="AL11" s="44" t="s">
        <v>745</v>
      </c>
      <c r="AM11" s="44" t="str">
        <f t="shared" si="6"/>
        <v>ほろう</v>
      </c>
      <c r="AN11" s="44" t="s">
        <v>791</v>
      </c>
    </row>
    <row r="12" spans="3:40" ht="7.5" customHeight="1">
      <c r="C12" s="44">
        <f t="shared" si="5"/>
      </c>
      <c r="F12" s="44" t="s">
        <v>443</v>
      </c>
      <c r="G12" s="44" t="str">
        <f t="shared" si="0"/>
        <v>かんし</v>
      </c>
      <c r="H12" s="44" t="s">
        <v>792</v>
      </c>
      <c r="J12" s="44" t="s">
        <v>519</v>
      </c>
      <c r="K12" s="44" t="str">
        <f t="shared" si="1"/>
        <v>けんがいゆ</v>
      </c>
      <c r="L12" s="44" t="s">
        <v>789</v>
      </c>
      <c r="O12" s="44" t="s">
        <v>566</v>
      </c>
      <c r="P12" s="44" t="str">
        <f t="shared" si="4"/>
        <v>じつげつ</v>
      </c>
      <c r="Q12" s="44" t="s">
        <v>794</v>
      </c>
      <c r="R12" s="44"/>
      <c r="S12" s="44" t="s">
        <v>619</v>
      </c>
      <c r="T12" s="44" t="str">
        <f t="shared" si="2"/>
        <v>じんゆ</v>
      </c>
      <c r="U12" s="44" t="s">
        <v>790</v>
      </c>
      <c r="V12" s="44"/>
      <c r="W12" s="44" t="s">
        <v>663</v>
      </c>
      <c r="X12" s="44" t="str">
        <f t="shared" si="7"/>
        <v>ちそう</v>
      </c>
      <c r="Y12" s="44" t="s">
        <v>786</v>
      </c>
      <c r="Z12" s="44"/>
      <c r="AA12" s="44"/>
      <c r="AB12" s="44"/>
      <c r="AC12" s="44"/>
      <c r="AD12" s="44"/>
      <c r="AE12" s="44"/>
      <c r="AF12" s="44"/>
      <c r="AG12" s="44"/>
      <c r="AH12" s="44" t="s">
        <v>802</v>
      </c>
      <c r="AI12" s="44"/>
      <c r="AJ12" s="44"/>
      <c r="AK12" s="44"/>
      <c r="AL12" s="44" t="s">
        <v>746</v>
      </c>
      <c r="AM12" s="44" t="str">
        <f t="shared" si="6"/>
        <v>ほんじん</v>
      </c>
      <c r="AN12" s="44" t="s">
        <v>794</v>
      </c>
    </row>
    <row r="13" spans="2:40" ht="7.5" customHeight="1">
      <c r="B13" s="44" t="s">
        <v>805</v>
      </c>
      <c r="F13" s="44" t="s">
        <v>445</v>
      </c>
      <c r="G13" s="44" t="str">
        <f t="shared" si="0"/>
        <v>かんしょう</v>
      </c>
      <c r="H13" s="44" t="s">
        <v>793</v>
      </c>
      <c r="J13" s="44" t="s">
        <v>520</v>
      </c>
      <c r="K13" s="44" t="str">
        <f t="shared" si="1"/>
        <v>けんぐう</v>
      </c>
      <c r="L13" s="44" t="s">
        <v>785</v>
      </c>
      <c r="O13" s="44" t="s">
        <v>567</v>
      </c>
      <c r="P13" s="44" t="str">
        <f t="shared" si="4"/>
        <v>しとく</v>
      </c>
      <c r="Q13" s="44" t="s">
        <v>793</v>
      </c>
      <c r="R13" s="44"/>
      <c r="S13" s="44"/>
      <c r="U13" s="44"/>
      <c r="V13" s="44"/>
      <c r="W13" s="44" t="s">
        <v>664</v>
      </c>
      <c r="X13" s="44" t="str">
        <f t="shared" si="7"/>
        <v>ちっぺん</v>
      </c>
      <c r="Y13" s="44" t="s">
        <v>790</v>
      </c>
      <c r="Z13" s="44"/>
      <c r="AA13" s="44"/>
      <c r="AB13" s="44"/>
      <c r="AC13" s="44"/>
      <c r="AD13" s="44"/>
      <c r="AE13" s="44"/>
      <c r="AF13" s="44"/>
      <c r="AG13" s="44"/>
      <c r="AH13" s="44" t="s">
        <v>709</v>
      </c>
      <c r="AI13" s="44" t="str">
        <f t="shared" si="8"/>
        <v>にゅうこん</v>
      </c>
      <c r="AJ13" s="44" t="s">
        <v>786</v>
      </c>
      <c r="AK13" s="44"/>
      <c r="AL13" s="44"/>
      <c r="AM13" s="44"/>
      <c r="AN13" s="44"/>
    </row>
    <row r="14" spans="2:40" ht="7.5" customHeight="1">
      <c r="B14" s="46" t="s">
        <v>432</v>
      </c>
      <c r="C14" s="44" t="str">
        <f t="shared" si="5"/>
        <v>いき</v>
      </c>
      <c r="D14" s="44" t="s">
        <v>790</v>
      </c>
      <c r="F14" s="44" t="s">
        <v>447</v>
      </c>
      <c r="G14" s="44" t="str">
        <f t="shared" si="0"/>
        <v>かんちょう</v>
      </c>
      <c r="H14" s="44" t="s">
        <v>794</v>
      </c>
      <c r="J14" s="44" t="s">
        <v>521</v>
      </c>
      <c r="K14" s="44" t="str">
        <f t="shared" si="1"/>
        <v>けんしょう</v>
      </c>
      <c r="L14" s="44" t="s">
        <v>794</v>
      </c>
      <c r="O14" s="44" t="s">
        <v>568</v>
      </c>
      <c r="P14" s="44" t="str">
        <f t="shared" si="4"/>
        <v>しはく</v>
      </c>
      <c r="Q14" s="44" t="s">
        <v>786</v>
      </c>
      <c r="R14" s="44"/>
      <c r="S14" s="44" t="s">
        <v>823</v>
      </c>
      <c r="U14" s="44"/>
      <c r="V14" s="44"/>
      <c r="W14" s="44" t="s">
        <v>665</v>
      </c>
      <c r="X14" s="44" t="str">
        <f t="shared" si="7"/>
        <v>ちゅうかん</v>
      </c>
      <c r="Y14" s="44" t="s">
        <v>797</v>
      </c>
      <c r="Z14" s="44"/>
      <c r="AA14" s="44"/>
      <c r="AB14" s="44"/>
      <c r="AC14" s="44"/>
      <c r="AD14" s="44"/>
      <c r="AE14" s="44"/>
      <c r="AF14" s="44"/>
      <c r="AG14" s="44"/>
      <c r="AH14" s="44" t="s">
        <v>710</v>
      </c>
      <c r="AI14" s="44" t="str">
        <f t="shared" si="8"/>
        <v>にゅうちゅう</v>
      </c>
      <c r="AJ14" s="44" t="s">
        <v>786</v>
      </c>
      <c r="AK14" s="44"/>
      <c r="AL14" s="44" t="s">
        <v>819</v>
      </c>
      <c r="AM14" s="44"/>
      <c r="AN14" s="44"/>
    </row>
    <row r="15" spans="2:40" ht="7.5" customHeight="1">
      <c r="B15" s="44" t="s">
        <v>434</v>
      </c>
      <c r="C15" s="44" t="str">
        <f t="shared" si="5"/>
        <v>いくちゅう</v>
      </c>
      <c r="D15" s="44" t="s">
        <v>791</v>
      </c>
      <c r="F15" s="44" t="s">
        <v>449</v>
      </c>
      <c r="G15" s="44" t="str">
        <f t="shared" si="0"/>
        <v>かんもん</v>
      </c>
      <c r="H15" s="44" t="s">
        <v>786</v>
      </c>
      <c r="J15" s="44" t="s">
        <v>522</v>
      </c>
      <c r="K15" s="44" t="str">
        <f t="shared" si="1"/>
        <v>けんすう</v>
      </c>
      <c r="L15" s="44" t="s">
        <v>796</v>
      </c>
      <c r="O15" s="44" t="s">
        <v>569</v>
      </c>
      <c r="P15" s="44" t="str">
        <f aca="true" t="shared" si="9" ref="P15:P55">PHONETIC(O15)</f>
        <v>しまん</v>
      </c>
      <c r="Q15" s="44" t="s">
        <v>791</v>
      </c>
      <c r="R15" s="44"/>
      <c r="S15" s="44" t="s">
        <v>620</v>
      </c>
      <c r="T15" s="44" t="str">
        <f aca="true" t="shared" si="10" ref="T15:T21">PHONETIC(S15)</f>
        <v>ずい</v>
      </c>
      <c r="U15" s="44" t="s">
        <v>786</v>
      </c>
      <c r="V15" s="44"/>
      <c r="W15" s="44" t="s">
        <v>666</v>
      </c>
      <c r="X15" s="44" t="str">
        <f t="shared" si="7"/>
        <v>ちゅうきょく</v>
      </c>
      <c r="Y15" s="44" t="s">
        <v>797</v>
      </c>
      <c r="Z15" s="44"/>
      <c r="AA15" s="44"/>
      <c r="AB15" s="44"/>
      <c r="AC15" s="44"/>
      <c r="AD15" s="44"/>
      <c r="AE15" s="44"/>
      <c r="AF15" s="44"/>
      <c r="AG15" s="44"/>
      <c r="AH15" s="44"/>
      <c r="AI15" s="44">
        <f t="shared" si="8"/>
      </c>
      <c r="AJ15" s="44"/>
      <c r="AK15" s="44"/>
      <c r="AL15" s="44" t="s">
        <v>750</v>
      </c>
      <c r="AM15" s="44" t="str">
        <f>PHONETIC(AL15)</f>
        <v>めいもん</v>
      </c>
      <c r="AN15" s="44" t="s">
        <v>796</v>
      </c>
    </row>
    <row r="16" spans="2:40" ht="7.5" customHeight="1">
      <c r="B16" s="44" t="s">
        <v>436</v>
      </c>
      <c r="C16" s="44" t="str">
        <f t="shared" si="5"/>
        <v>いしゃ</v>
      </c>
      <c r="D16" s="44" t="s">
        <v>790</v>
      </c>
      <c r="F16" s="44" t="s">
        <v>451</v>
      </c>
      <c r="G16" s="44" t="str">
        <f t="shared" si="0"/>
        <v>かんゆ</v>
      </c>
      <c r="H16" s="44" t="s">
        <v>790</v>
      </c>
      <c r="J16" s="44" t="s">
        <v>523</v>
      </c>
      <c r="K16" s="44" t="str">
        <f t="shared" si="1"/>
        <v>けんせい</v>
      </c>
      <c r="L16" s="44" t="s">
        <v>794</v>
      </c>
      <c r="O16" s="44" t="s">
        <v>570</v>
      </c>
      <c r="P16" s="44" t="str">
        <f t="shared" si="9"/>
        <v>じもん</v>
      </c>
      <c r="Q16" s="44" t="s">
        <v>793</v>
      </c>
      <c r="R16" s="44"/>
      <c r="S16" s="44" t="s">
        <v>621</v>
      </c>
      <c r="T16" s="44" t="str">
        <f t="shared" si="10"/>
        <v>すいこう</v>
      </c>
      <c r="U16" s="44" t="s">
        <v>796</v>
      </c>
      <c r="V16" s="44"/>
      <c r="W16" s="44" t="s">
        <v>667</v>
      </c>
      <c r="X16" s="44" t="str">
        <f t="shared" si="7"/>
        <v>ちゅうしょ</v>
      </c>
      <c r="Y16" s="44" t="s">
        <v>793</v>
      </c>
      <c r="Z16" s="44"/>
      <c r="AA16" s="44"/>
      <c r="AB16" s="44"/>
      <c r="AC16" s="44"/>
      <c r="AD16" s="44"/>
      <c r="AE16" s="44"/>
      <c r="AF16" s="44"/>
      <c r="AG16" s="44"/>
      <c r="AH16" s="44" t="s">
        <v>804</v>
      </c>
      <c r="AI16" s="44"/>
      <c r="AJ16" s="44"/>
      <c r="AK16" s="44"/>
      <c r="AL16" s="44"/>
      <c r="AM16" s="44"/>
      <c r="AN16" s="44"/>
    </row>
    <row r="17" spans="2:40" ht="7.5" customHeight="1">
      <c r="B17" s="44" t="s">
        <v>438</v>
      </c>
      <c r="C17" s="44" t="str">
        <f t="shared" si="5"/>
        <v>いそう</v>
      </c>
      <c r="D17" s="44" t="s">
        <v>790</v>
      </c>
      <c r="G17" s="44">
        <f t="shared" si="0"/>
      </c>
      <c r="J17" s="44" t="s">
        <v>524</v>
      </c>
      <c r="K17" s="44" t="str">
        <f t="shared" si="1"/>
        <v>けんちゅうゆ</v>
      </c>
      <c r="L17" s="44" t="s">
        <v>789</v>
      </c>
      <c r="O17" s="44" t="s">
        <v>571</v>
      </c>
      <c r="P17" s="44" t="str">
        <f t="shared" si="9"/>
        <v>しゃくたく</v>
      </c>
      <c r="Q17" s="44" t="s">
        <v>784</v>
      </c>
      <c r="R17" s="44"/>
      <c r="S17" s="44" t="s">
        <v>622</v>
      </c>
      <c r="T17" s="44" t="str">
        <f t="shared" si="10"/>
        <v>すいせん</v>
      </c>
      <c r="U17" s="44" t="s">
        <v>791</v>
      </c>
      <c r="V17" s="44"/>
      <c r="W17" s="44" t="s">
        <v>668</v>
      </c>
      <c r="X17" s="44" t="str">
        <f t="shared" si="7"/>
        <v>ちゅうしょう</v>
      </c>
      <c r="Y17" s="44" t="s">
        <v>792</v>
      </c>
      <c r="Z17" s="44"/>
      <c r="AA17" s="44"/>
      <c r="AB17" s="44"/>
      <c r="AC17" s="44"/>
      <c r="AD17" s="44"/>
      <c r="AE17" s="44"/>
      <c r="AF17" s="44"/>
      <c r="AG17" s="44"/>
      <c r="AH17" s="44" t="s">
        <v>711</v>
      </c>
      <c r="AI17" s="44" t="str">
        <f t="shared" si="8"/>
        <v>ねんこく</v>
      </c>
      <c r="AJ17" s="44" t="s">
        <v>791</v>
      </c>
      <c r="AK17" s="44"/>
      <c r="AL17" s="44" t="s">
        <v>820</v>
      </c>
      <c r="AM17" s="44"/>
      <c r="AN17" s="44"/>
    </row>
    <row r="18" spans="2:40" ht="7.5" customHeight="1">
      <c r="B18" s="44" t="s">
        <v>440</v>
      </c>
      <c r="C18" s="44" t="str">
        <f t="shared" si="5"/>
        <v>いちゅう</v>
      </c>
      <c r="D18" s="44" t="s">
        <v>790</v>
      </c>
      <c r="F18" s="44" t="s">
        <v>827</v>
      </c>
      <c r="J18" s="44" t="s">
        <v>525</v>
      </c>
      <c r="K18" s="44" t="str">
        <f t="shared" si="1"/>
        <v>けんてい</v>
      </c>
      <c r="L18" s="44" t="s">
        <v>789</v>
      </c>
      <c r="O18" s="44" t="s">
        <v>572</v>
      </c>
      <c r="P18" s="44" t="str">
        <f t="shared" si="9"/>
        <v>しゅうえい</v>
      </c>
      <c r="Q18" s="44" t="s">
        <v>787</v>
      </c>
      <c r="R18" s="44"/>
      <c r="S18" s="44" t="s">
        <v>623</v>
      </c>
      <c r="T18" s="44" t="str">
        <f t="shared" si="10"/>
        <v>すいどう</v>
      </c>
      <c r="U18" s="44" t="s">
        <v>786</v>
      </c>
      <c r="V18" s="44"/>
      <c r="W18" s="44" t="s">
        <v>669</v>
      </c>
      <c r="X18" s="44" t="str">
        <f t="shared" si="7"/>
        <v>ちゅうすう</v>
      </c>
      <c r="Y18" s="44" t="s">
        <v>798</v>
      </c>
      <c r="Z18" s="44"/>
      <c r="AA18" s="44"/>
      <c r="AB18" s="44"/>
      <c r="AC18" s="44"/>
      <c r="AD18" s="44"/>
      <c r="AE18" s="44"/>
      <c r="AF18" s="44"/>
      <c r="AG18" s="44"/>
      <c r="AH18" s="44"/>
      <c r="AI18" s="44">
        <f t="shared" si="8"/>
      </c>
      <c r="AJ18" s="44"/>
      <c r="AK18" s="44"/>
      <c r="AL18" s="44" t="s">
        <v>747</v>
      </c>
      <c r="AM18" s="44" t="str">
        <f>PHONETIC(AL18)</f>
        <v>もくそう</v>
      </c>
      <c r="AN18" s="44" t="s">
        <v>794</v>
      </c>
    </row>
    <row r="19" spans="2:40" ht="7.5" customHeight="1">
      <c r="B19" s="44" t="s">
        <v>442</v>
      </c>
      <c r="C19" s="44" t="str">
        <f t="shared" si="5"/>
        <v>いどう</v>
      </c>
      <c r="D19" s="44" t="s">
        <v>794</v>
      </c>
      <c r="F19" s="44" t="s">
        <v>455</v>
      </c>
      <c r="G19" s="44" t="str">
        <f aca="true" t="shared" si="11" ref="G19:G51">PHONETIC(F19)</f>
        <v>きかい</v>
      </c>
      <c r="H19" s="44" t="s">
        <v>797</v>
      </c>
      <c r="J19" s="44" t="s">
        <v>526</v>
      </c>
      <c r="K19" s="44" t="str">
        <f t="shared" si="1"/>
        <v>けんないりょう</v>
      </c>
      <c r="L19" s="44" t="s">
        <v>798</v>
      </c>
      <c r="O19" s="44" t="s">
        <v>573</v>
      </c>
      <c r="P19" s="44" t="str">
        <f t="shared" si="9"/>
        <v>じゅえ</v>
      </c>
      <c r="Q19" s="44" t="s">
        <v>793</v>
      </c>
      <c r="R19" s="44"/>
      <c r="S19" s="44" t="s">
        <v>624</v>
      </c>
      <c r="T19" s="44" t="str">
        <f t="shared" si="10"/>
        <v>すいとつ</v>
      </c>
      <c r="U19" s="44" t="s">
        <v>786</v>
      </c>
      <c r="V19" s="44"/>
      <c r="W19" s="44" t="s">
        <v>670</v>
      </c>
      <c r="X19" s="44" t="str">
        <f t="shared" si="7"/>
        <v>ちゅうちゅう</v>
      </c>
      <c r="Y19" s="44" t="s">
        <v>791</v>
      </c>
      <c r="Z19" s="44"/>
      <c r="AA19" s="44"/>
      <c r="AB19" s="44"/>
      <c r="AC19" s="44"/>
      <c r="AD19" s="44"/>
      <c r="AE19" s="44"/>
      <c r="AF19" s="44"/>
      <c r="AG19" s="44"/>
      <c r="AH19" s="44" t="s">
        <v>806</v>
      </c>
      <c r="AI19" s="44"/>
      <c r="AJ19" s="44"/>
      <c r="AK19" s="44"/>
      <c r="AL19" s="44"/>
      <c r="AM19" s="44"/>
      <c r="AN19" s="44"/>
    </row>
    <row r="20" spans="2:40" ht="7.5" customHeight="1">
      <c r="B20" s="44" t="s">
        <v>444</v>
      </c>
      <c r="C20" s="44" t="str">
        <f t="shared" si="5"/>
        <v>いゆ</v>
      </c>
      <c r="D20" s="44" t="s">
        <v>790</v>
      </c>
      <c r="F20" s="44" t="s">
        <v>457</v>
      </c>
      <c r="G20" s="44" t="str">
        <f t="shared" si="11"/>
        <v>きかいゆ</v>
      </c>
      <c r="H20" s="44" t="s">
        <v>798</v>
      </c>
      <c r="J20" s="44" t="s">
        <v>527</v>
      </c>
      <c r="K20" s="44" t="str">
        <f t="shared" si="1"/>
        <v>けんり</v>
      </c>
      <c r="L20" s="44" t="s">
        <v>794</v>
      </c>
      <c r="O20" s="44" t="s">
        <v>574</v>
      </c>
      <c r="P20" s="44" t="str">
        <f t="shared" si="9"/>
        <v>じゅゆ</v>
      </c>
      <c r="Q20" s="44" t="s">
        <v>789</v>
      </c>
      <c r="R20" s="44"/>
      <c r="S20" s="44" t="s">
        <v>625</v>
      </c>
      <c r="T20" s="44" t="str">
        <f t="shared" si="10"/>
        <v>すいぶん</v>
      </c>
      <c r="U20" s="44" t="s">
        <v>797</v>
      </c>
      <c r="V20" s="44"/>
      <c r="W20" s="44" t="s">
        <v>671</v>
      </c>
      <c r="X20" s="44" t="str">
        <f t="shared" si="7"/>
        <v>ちゅうてい</v>
      </c>
      <c r="Y20" s="44" t="s">
        <v>797</v>
      </c>
      <c r="Z20" s="44"/>
      <c r="AA20" s="44"/>
      <c r="AB20" s="44"/>
      <c r="AC20" s="44"/>
      <c r="AD20" s="44"/>
      <c r="AE20" s="44"/>
      <c r="AF20" s="44"/>
      <c r="AG20" s="44"/>
      <c r="AH20" s="44" t="s">
        <v>712</v>
      </c>
      <c r="AI20" s="44" t="str">
        <f t="shared" si="8"/>
        <v>のうくう</v>
      </c>
      <c r="AJ20" s="44" t="s">
        <v>794</v>
      </c>
      <c r="AK20" s="44"/>
      <c r="AL20" s="44" t="s">
        <v>825</v>
      </c>
      <c r="AM20" s="44"/>
      <c r="AN20" s="44"/>
    </row>
    <row r="21" spans="2:40" ht="7.5" customHeight="1">
      <c r="B21" s="44" t="s">
        <v>446</v>
      </c>
      <c r="C21" s="44" t="str">
        <f t="shared" si="5"/>
        <v>いよう</v>
      </c>
      <c r="D21" s="44" t="s">
        <v>790</v>
      </c>
      <c r="F21" s="44" t="s">
        <v>459</v>
      </c>
      <c r="G21" s="44" t="str">
        <f t="shared" si="11"/>
        <v>きけつ</v>
      </c>
      <c r="H21" s="44" t="s">
        <v>791</v>
      </c>
      <c r="J21" s="44" t="s">
        <v>528</v>
      </c>
      <c r="K21" s="44" t="str">
        <f t="shared" si="1"/>
        <v>けんり</v>
      </c>
      <c r="L21" s="44" t="s">
        <v>797</v>
      </c>
      <c r="O21" s="44" t="s">
        <v>575</v>
      </c>
      <c r="P21" s="44" t="str">
        <f t="shared" si="9"/>
        <v>しよう</v>
      </c>
      <c r="Q21" s="44" t="s">
        <v>796</v>
      </c>
      <c r="R21" s="44"/>
      <c r="S21" s="44"/>
      <c r="T21" s="44">
        <f t="shared" si="10"/>
      </c>
      <c r="U21" s="44"/>
      <c r="V21" s="44"/>
      <c r="W21" s="44" t="s">
        <v>672</v>
      </c>
      <c r="X21" s="44" t="str">
        <f t="shared" si="7"/>
        <v>ちゅうと</v>
      </c>
      <c r="Y21" s="44" t="s">
        <v>795</v>
      </c>
      <c r="Z21" s="44"/>
      <c r="AA21" s="44"/>
      <c r="AB21" s="44"/>
      <c r="AC21" s="44"/>
      <c r="AD21" s="44"/>
      <c r="AE21" s="44"/>
      <c r="AF21" s="44"/>
      <c r="AG21" s="44"/>
      <c r="AH21" s="44" t="s">
        <v>713</v>
      </c>
      <c r="AI21" s="44" t="str">
        <f t="shared" si="8"/>
        <v>のうこ</v>
      </c>
      <c r="AJ21" s="44" t="s">
        <v>796</v>
      </c>
      <c r="AK21" s="44"/>
      <c r="AL21" s="44" t="s">
        <v>751</v>
      </c>
      <c r="AM21" s="44" t="str">
        <f aca="true" t="shared" si="12" ref="AM21:AM38">PHONETIC(AL21)</f>
        <v>ゆうせん</v>
      </c>
      <c r="AN21" s="44" t="s">
        <v>791</v>
      </c>
    </row>
    <row r="22" spans="2:40" ht="7.5" customHeight="1">
      <c r="B22" s="44" t="s">
        <v>448</v>
      </c>
      <c r="C22" s="44" t="str">
        <f t="shared" si="5"/>
        <v>いんげき</v>
      </c>
      <c r="D22" s="44" t="s">
        <v>788</v>
      </c>
      <c r="F22" s="44" t="s">
        <v>461</v>
      </c>
      <c r="G22" s="44" t="str">
        <f t="shared" si="11"/>
        <v>きこ</v>
      </c>
      <c r="H22" s="44" t="s">
        <v>786</v>
      </c>
      <c r="J22" s="44" t="s">
        <v>529</v>
      </c>
      <c r="K22" s="44" t="str">
        <f t="shared" si="1"/>
        <v>けんりょう</v>
      </c>
      <c r="L22" s="44" t="s">
        <v>793</v>
      </c>
      <c r="O22" s="44" t="s">
        <v>576</v>
      </c>
      <c r="P22" s="44" t="str">
        <f t="shared" si="9"/>
        <v>しょうえい</v>
      </c>
      <c r="Q22" s="44" t="s">
        <v>794</v>
      </c>
      <c r="R22" s="44"/>
      <c r="S22" s="44" t="s">
        <v>803</v>
      </c>
      <c r="U22" s="44"/>
      <c r="V22" s="44"/>
      <c r="W22" s="44" t="s">
        <v>673</v>
      </c>
      <c r="X22" s="44" t="str">
        <f t="shared" si="7"/>
        <v>ちゅうとく</v>
      </c>
      <c r="Y22" s="44" t="s">
        <v>794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 t="s">
        <v>752</v>
      </c>
      <c r="AM22" s="44" t="str">
        <f t="shared" si="12"/>
        <v>ゆうもん</v>
      </c>
      <c r="AN22" s="44" t="s">
        <v>791</v>
      </c>
    </row>
    <row r="23" spans="2:40" ht="7.5" customHeight="1">
      <c r="B23" s="44" t="s">
        <v>450</v>
      </c>
      <c r="C23" s="44" t="str">
        <f t="shared" si="5"/>
        <v>いんこう</v>
      </c>
      <c r="D23" s="44" t="s">
        <v>797</v>
      </c>
      <c r="F23" s="44" t="s">
        <v>463</v>
      </c>
      <c r="G23" s="44" t="str">
        <f t="shared" si="11"/>
        <v>きしゃ</v>
      </c>
      <c r="H23" s="44" t="s">
        <v>786</v>
      </c>
      <c r="J23" s="44" t="s">
        <v>530</v>
      </c>
      <c r="K23" s="44" t="str">
        <f t="shared" si="1"/>
        <v>けんりょう</v>
      </c>
      <c r="L23" s="44" t="s">
        <v>789</v>
      </c>
      <c r="O23" s="44" t="s">
        <v>577</v>
      </c>
      <c r="P23" s="44" t="str">
        <f t="shared" si="9"/>
        <v>しょうかい</v>
      </c>
      <c r="Q23" s="44" t="s">
        <v>788</v>
      </c>
      <c r="R23" s="44"/>
      <c r="S23" s="44" t="s">
        <v>626</v>
      </c>
      <c r="T23" s="44" t="str">
        <f aca="true" t="shared" si="13" ref="T23:T32">PHONETIC(S23)</f>
        <v>せいめい</v>
      </c>
      <c r="U23" s="44" t="s">
        <v>790</v>
      </c>
      <c r="V23" s="44"/>
      <c r="W23" s="44" t="s">
        <v>674</v>
      </c>
      <c r="X23" s="44" t="str">
        <f t="shared" si="7"/>
        <v>ちゅうふ</v>
      </c>
      <c r="Y23" s="44" t="s">
        <v>784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753</v>
      </c>
      <c r="AM23" s="44" t="str">
        <f t="shared" si="12"/>
        <v>ゆふ</v>
      </c>
      <c r="AN23" s="44" t="s">
        <v>791</v>
      </c>
    </row>
    <row r="24" spans="2:40" ht="7.5" customHeight="1">
      <c r="B24" s="44" t="s">
        <v>452</v>
      </c>
      <c r="C24" s="44" t="str">
        <f t="shared" si="5"/>
        <v>いんこく</v>
      </c>
      <c r="D24" s="44" t="s">
        <v>791</v>
      </c>
      <c r="F24" s="44" t="s">
        <v>465</v>
      </c>
      <c r="G24" s="44" t="str">
        <f t="shared" si="11"/>
        <v>きしょう</v>
      </c>
      <c r="H24" s="44" t="s">
        <v>786</v>
      </c>
      <c r="J24" s="44" t="s">
        <v>531</v>
      </c>
      <c r="K24" s="44" t="str">
        <f t="shared" si="1"/>
        <v>けんろ</v>
      </c>
      <c r="L24" s="44" t="s">
        <v>794</v>
      </c>
      <c r="O24" s="44" t="s">
        <v>578</v>
      </c>
      <c r="P24" s="44" t="str">
        <f t="shared" si="9"/>
        <v>しょうかい</v>
      </c>
      <c r="Q24" s="44" t="s">
        <v>789</v>
      </c>
      <c r="R24" s="44"/>
      <c r="S24" s="44" t="s">
        <v>627</v>
      </c>
      <c r="T24" s="44" t="str">
        <f t="shared" si="13"/>
        <v>せいれい</v>
      </c>
      <c r="U24" s="44" t="s">
        <v>788</v>
      </c>
      <c r="V24" s="44"/>
      <c r="W24" s="44" t="s">
        <v>675</v>
      </c>
      <c r="X24" s="44" t="str">
        <f t="shared" si="7"/>
        <v>ちゅうほう</v>
      </c>
      <c r="Y24" s="44" t="s">
        <v>795</v>
      </c>
      <c r="Z24" s="44"/>
      <c r="AA24" s="44"/>
      <c r="AB24" s="44"/>
      <c r="AC24" s="44"/>
      <c r="AD24" s="44"/>
      <c r="AE24" s="44"/>
      <c r="AF24" s="44"/>
      <c r="AG24" s="44"/>
      <c r="AH24" s="44" t="s">
        <v>807</v>
      </c>
      <c r="AI24" s="44"/>
      <c r="AJ24" s="44"/>
      <c r="AK24" s="44"/>
      <c r="AL24" s="44"/>
      <c r="AM24" s="44">
        <f t="shared" si="12"/>
      </c>
      <c r="AN24" s="44"/>
    </row>
    <row r="25" spans="2:40" ht="7.5" customHeight="1">
      <c r="B25" s="44" t="s">
        <v>453</v>
      </c>
      <c r="C25" s="44" t="str">
        <f t="shared" si="5"/>
        <v>いんし</v>
      </c>
      <c r="D25" s="44" t="s">
        <v>786</v>
      </c>
      <c r="F25" s="44" t="s">
        <v>467</v>
      </c>
      <c r="G25" s="44" t="str">
        <f t="shared" si="11"/>
        <v>きもん</v>
      </c>
      <c r="H25" s="44" t="s">
        <v>787</v>
      </c>
      <c r="K25" s="44">
        <f t="shared" si="1"/>
      </c>
      <c r="O25" s="44" t="s">
        <v>579</v>
      </c>
      <c r="P25" s="44" t="str">
        <f t="shared" si="9"/>
        <v>しょうかい</v>
      </c>
      <c r="Q25" s="44" t="s">
        <v>791</v>
      </c>
      <c r="R25" s="44"/>
      <c r="S25" s="44" t="s">
        <v>628</v>
      </c>
      <c r="T25" s="44" t="str">
        <f t="shared" si="13"/>
        <v>せいれいえん</v>
      </c>
      <c r="U25" s="44" t="s">
        <v>793</v>
      </c>
      <c r="V25" s="44"/>
      <c r="W25" s="44" t="s">
        <v>677</v>
      </c>
      <c r="X25" s="44" t="str">
        <f>PHONETIC(W26)</f>
        <v>ちゅうりょう</v>
      </c>
      <c r="Y25" s="44" t="s">
        <v>785</v>
      </c>
      <c r="Z25" s="44"/>
      <c r="AA25" s="44"/>
      <c r="AB25" s="44"/>
      <c r="AC25" s="44"/>
      <c r="AD25" s="44"/>
      <c r="AE25" s="44"/>
      <c r="AF25" s="44"/>
      <c r="AG25" s="44"/>
      <c r="AH25" s="44" t="s">
        <v>714</v>
      </c>
      <c r="AI25" s="44" t="str">
        <f>PHONETIC(AH25)</f>
        <v>はいゆ</v>
      </c>
      <c r="AJ25" s="44" t="s">
        <v>790</v>
      </c>
      <c r="AK25" s="44"/>
      <c r="AL25" s="44" t="s">
        <v>826</v>
      </c>
      <c r="AM25" s="44"/>
      <c r="AN25" s="44"/>
    </row>
    <row r="26" spans="2:40" ht="7.5" customHeight="1">
      <c r="B26" s="44" t="s">
        <v>454</v>
      </c>
      <c r="C26" s="44" t="str">
        <f t="shared" si="5"/>
        <v>いんと</v>
      </c>
      <c r="D26" s="44" t="s">
        <v>791</v>
      </c>
      <c r="F26" s="44" t="s">
        <v>468</v>
      </c>
      <c r="G26" s="44" t="str">
        <f t="shared" si="11"/>
        <v>きもん</v>
      </c>
      <c r="H26" s="44" t="s">
        <v>795</v>
      </c>
      <c r="J26" s="44" t="s">
        <v>835</v>
      </c>
      <c r="O26" s="44" t="s">
        <v>580</v>
      </c>
      <c r="P26" s="44" t="str">
        <f t="shared" si="9"/>
        <v>じょうかん</v>
      </c>
      <c r="Q26" s="44" t="s">
        <v>797</v>
      </c>
      <c r="R26" s="44"/>
      <c r="S26" s="44" t="s">
        <v>629</v>
      </c>
      <c r="T26" s="44" t="str">
        <f t="shared" si="13"/>
        <v>せきかん</v>
      </c>
      <c r="U26" s="44" t="s">
        <v>791</v>
      </c>
      <c r="V26" s="44"/>
      <c r="W26" s="44" t="s">
        <v>676</v>
      </c>
      <c r="X26" s="44" t="str">
        <f>PHONETIC(W25)</f>
        <v>ちゅうりょう</v>
      </c>
      <c r="Y26" s="44" t="s">
        <v>790</v>
      </c>
      <c r="Z26" s="44"/>
      <c r="AA26" s="44"/>
      <c r="AB26" s="44"/>
      <c r="AC26" s="44"/>
      <c r="AD26" s="44"/>
      <c r="AE26" s="44"/>
      <c r="AF26" s="44"/>
      <c r="AG26" s="44"/>
      <c r="AH26" s="44" t="s">
        <v>715</v>
      </c>
      <c r="AI26" s="44" t="str">
        <f>PHONETIC(AH26)</f>
        <v>はくかんゆ</v>
      </c>
      <c r="AJ26" s="44" t="s">
        <v>790</v>
      </c>
      <c r="AK26" s="44"/>
      <c r="AL26" s="44" t="s">
        <v>754</v>
      </c>
      <c r="AM26" s="44" t="str">
        <f t="shared" si="12"/>
        <v>ようがん</v>
      </c>
      <c r="AN26" s="44" t="s">
        <v>798</v>
      </c>
    </row>
    <row r="27" spans="2:45" ht="7.5" customHeight="1">
      <c r="B27" s="44" t="s">
        <v>456</v>
      </c>
      <c r="C27" s="44" t="str">
        <f t="shared" si="5"/>
        <v>いんどう</v>
      </c>
      <c r="D27" s="44" t="s">
        <v>798</v>
      </c>
      <c r="F27" s="44" t="s">
        <v>469</v>
      </c>
      <c r="G27" s="44" t="str">
        <f t="shared" si="11"/>
        <v>きゃくしゅじん</v>
      </c>
      <c r="H27" s="44" t="s">
        <v>794</v>
      </c>
      <c r="J27" s="44" t="s">
        <v>532</v>
      </c>
      <c r="K27" s="44" t="str">
        <f aca="true" t="shared" si="14" ref="K27:K49">PHONETIC(J27)</f>
        <v>こうかん</v>
      </c>
      <c r="L27" s="44" t="s">
        <v>795</v>
      </c>
      <c r="O27" s="44" t="s">
        <v>581</v>
      </c>
      <c r="P27" s="44" t="str">
        <f t="shared" si="9"/>
        <v>しょうきゅう</v>
      </c>
      <c r="Q27" s="44" t="s">
        <v>786</v>
      </c>
      <c r="R27" s="44"/>
      <c r="S27" s="44" t="s">
        <v>630</v>
      </c>
      <c r="T27" s="44" t="str">
        <f t="shared" si="13"/>
        <v>せきちゅう</v>
      </c>
      <c r="U27" s="44" t="s">
        <v>796</v>
      </c>
      <c r="V27" s="44"/>
      <c r="W27" s="44" t="s">
        <v>678</v>
      </c>
      <c r="X27" s="44" t="str">
        <f aca="true" t="shared" si="15" ref="X27:X32">PHONETIC(W27)</f>
        <v>ちゅうりょゆ</v>
      </c>
      <c r="Y27" s="44" t="s">
        <v>790</v>
      </c>
      <c r="Z27" s="44"/>
      <c r="AA27" s="44"/>
      <c r="AB27" s="44"/>
      <c r="AC27" s="44"/>
      <c r="AD27" s="44"/>
      <c r="AE27" s="44"/>
      <c r="AF27" s="44"/>
      <c r="AG27" s="44"/>
      <c r="AH27" s="44" t="s">
        <v>716</v>
      </c>
      <c r="AI27" s="44" t="str">
        <f>PHONETIC(AH27)</f>
        <v>はくこ</v>
      </c>
      <c r="AJ27" s="44" t="s">
        <v>790</v>
      </c>
      <c r="AK27" s="44"/>
      <c r="AL27" s="44" t="s">
        <v>755</v>
      </c>
      <c r="AM27" s="44" t="str">
        <f t="shared" si="12"/>
        <v>ようけい</v>
      </c>
      <c r="AN27" s="44" t="s">
        <v>785</v>
      </c>
      <c r="AS27">
        <f>PHONETIC(AR27)</f>
      </c>
    </row>
    <row r="28" spans="2:45" ht="7.5" customHeight="1">
      <c r="B28" s="44" t="s">
        <v>458</v>
      </c>
      <c r="C28" s="44" t="str">
        <f t="shared" si="5"/>
        <v>いんぱく</v>
      </c>
      <c r="D28" s="44" t="s">
        <v>787</v>
      </c>
      <c r="F28" s="44" t="s">
        <v>471</v>
      </c>
      <c r="G28" s="44" t="str">
        <f t="shared" si="11"/>
        <v>きゅうきょ</v>
      </c>
      <c r="H28" s="44" t="s">
        <v>794</v>
      </c>
      <c r="J28" s="44" t="s">
        <v>533</v>
      </c>
      <c r="K28" s="44" t="str">
        <f t="shared" si="14"/>
        <v>こうけい</v>
      </c>
      <c r="L28" s="44" t="s">
        <v>789</v>
      </c>
      <c r="O28" s="44" t="s">
        <v>582</v>
      </c>
      <c r="P28" s="44" t="str">
        <f t="shared" si="9"/>
        <v>しょうきゅう</v>
      </c>
      <c r="Q28" s="44" t="s">
        <v>787</v>
      </c>
      <c r="R28" s="44"/>
      <c r="S28" s="44" t="s">
        <v>631</v>
      </c>
      <c r="T28" s="44" t="str">
        <f t="shared" si="13"/>
        <v>せきもん</v>
      </c>
      <c r="U28" s="44" t="s">
        <v>797</v>
      </c>
      <c r="V28" s="44"/>
      <c r="W28" s="44" t="s">
        <v>679</v>
      </c>
      <c r="X28" s="44" t="str">
        <f t="shared" si="15"/>
        <v>ちょうえ</v>
      </c>
      <c r="Y28" s="44" t="s">
        <v>794</v>
      </c>
      <c r="Z28" s="44"/>
      <c r="AA28" s="44"/>
      <c r="AB28" s="44"/>
      <c r="AC28" s="44"/>
      <c r="AD28" s="44"/>
      <c r="AE28" s="44"/>
      <c r="AF28" s="44"/>
      <c r="AG28" s="44"/>
      <c r="AH28" s="44" t="s">
        <v>717</v>
      </c>
      <c r="AI28" s="44" t="str">
        <f>PHONETIC(AH28)</f>
        <v>はらつうこく</v>
      </c>
      <c r="AJ28" s="44" t="s">
        <v>791</v>
      </c>
      <c r="AK28" s="44"/>
      <c r="AL28" s="44" t="s">
        <v>756</v>
      </c>
      <c r="AM28" s="44" t="str">
        <f t="shared" si="12"/>
        <v>ようこう</v>
      </c>
      <c r="AN28" s="44" t="s">
        <v>794</v>
      </c>
      <c r="AS28">
        <f>PHONETIC(AR28)</f>
      </c>
    </row>
    <row r="29" spans="2:45" ht="7.5" customHeight="1">
      <c r="B29" s="44" t="s">
        <v>460</v>
      </c>
      <c r="C29" s="44" t="str">
        <f t="shared" si="5"/>
        <v>いんぽう</v>
      </c>
      <c r="D29" s="44" t="s">
        <v>795</v>
      </c>
      <c r="F29" s="44" t="s">
        <v>472</v>
      </c>
      <c r="G29" s="44" t="str">
        <f t="shared" si="11"/>
        <v>きゅうび</v>
      </c>
      <c r="H29" s="44" t="s">
        <v>797</v>
      </c>
      <c r="J29" s="44" t="s">
        <v>534</v>
      </c>
      <c r="K29" s="44" t="str">
        <f t="shared" si="14"/>
        <v>こうこう</v>
      </c>
      <c r="L29" s="44" t="s">
        <v>790</v>
      </c>
      <c r="O29" s="44" t="s">
        <v>800</v>
      </c>
      <c r="P29" s="44" t="str">
        <f t="shared" si="9"/>
        <v>しょうきょく</v>
      </c>
      <c r="Q29" s="44" t="s">
        <v>791</v>
      </c>
      <c r="R29" s="44"/>
      <c r="S29" s="44" t="s">
        <v>632</v>
      </c>
      <c r="T29" s="44" t="str">
        <f t="shared" si="13"/>
        <v>せんき</v>
      </c>
      <c r="U29" s="44" t="s">
        <v>797</v>
      </c>
      <c r="V29" s="44"/>
      <c r="W29" s="44" t="s">
        <v>680</v>
      </c>
      <c r="X29" s="44" t="str">
        <f t="shared" si="15"/>
        <v>ちょうきゅう</v>
      </c>
      <c r="Y29" s="44" t="s">
        <v>789</v>
      </c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757</v>
      </c>
      <c r="AM29" s="44" t="str">
        <f t="shared" si="12"/>
        <v>ようこう</v>
      </c>
      <c r="AN29" s="44" t="s">
        <v>790</v>
      </c>
      <c r="AS29">
        <f>PHONETIC(AR29)</f>
      </c>
    </row>
    <row r="30" spans="2:45" ht="7.5" customHeight="1">
      <c r="B30" s="44" t="s">
        <v>462</v>
      </c>
      <c r="C30" s="44" t="str">
        <f t="shared" si="5"/>
        <v>いんもん</v>
      </c>
      <c r="D30" s="44" t="s">
        <v>790</v>
      </c>
      <c r="F30" s="44" t="s">
        <v>473</v>
      </c>
      <c r="G30" s="44" t="str">
        <f t="shared" si="11"/>
        <v>きゅうみゃく</v>
      </c>
      <c r="H30" s="44" t="s">
        <v>798</v>
      </c>
      <c r="J30" s="44" t="s">
        <v>535</v>
      </c>
      <c r="K30" s="44" t="str">
        <f t="shared" si="14"/>
        <v>ごうこく</v>
      </c>
      <c r="L30" s="44" t="s">
        <v>785</v>
      </c>
      <c r="O30" s="44" t="s">
        <v>583</v>
      </c>
      <c r="P30" s="44" t="str">
        <f t="shared" si="9"/>
        <v>しょうきん</v>
      </c>
      <c r="Q30" s="44" t="s">
        <v>790</v>
      </c>
      <c r="R30" s="44"/>
      <c r="S30" s="44" t="s">
        <v>633</v>
      </c>
      <c r="T30" s="44" t="str">
        <f t="shared" si="13"/>
        <v>ぜんこく</v>
      </c>
      <c r="U30" s="44" t="s">
        <v>789</v>
      </c>
      <c r="V30" s="44"/>
      <c r="W30" s="44" t="s">
        <v>681</v>
      </c>
      <c r="X30" s="44" t="str">
        <f t="shared" si="15"/>
        <v>ちょうきょう</v>
      </c>
      <c r="Y30" s="44" t="s">
        <v>796</v>
      </c>
      <c r="Z30" s="44"/>
      <c r="AA30" s="44"/>
      <c r="AB30" s="44"/>
      <c r="AC30" s="44"/>
      <c r="AD30" s="44"/>
      <c r="AE30" s="44"/>
      <c r="AF30" s="44"/>
      <c r="AG30" s="44"/>
      <c r="AH30" s="44" t="s">
        <v>809</v>
      </c>
      <c r="AI30" s="44"/>
      <c r="AJ30" s="44"/>
      <c r="AK30" s="44"/>
      <c r="AL30" s="44" t="s">
        <v>758</v>
      </c>
      <c r="AM30" s="44" t="str">
        <f t="shared" si="12"/>
        <v>ようこく</v>
      </c>
      <c r="AN30" s="44" t="s">
        <v>789</v>
      </c>
      <c r="AS30">
        <f>PHONETIC(AR30)</f>
      </c>
    </row>
    <row r="31" spans="2:40" ht="7.5" customHeight="1">
      <c r="B31" s="44" t="s">
        <v>464</v>
      </c>
      <c r="C31" s="44" t="str">
        <f t="shared" si="5"/>
        <v>いんりょうせん</v>
      </c>
      <c r="D31" s="44" t="s">
        <v>787</v>
      </c>
      <c r="F31" s="44" t="s">
        <v>475</v>
      </c>
      <c r="G31" s="44" t="str">
        <f t="shared" si="11"/>
        <v>きょうかん</v>
      </c>
      <c r="H31" s="44" t="s">
        <v>796</v>
      </c>
      <c r="J31" s="44" t="s">
        <v>536</v>
      </c>
      <c r="K31" s="44" t="str">
        <f t="shared" si="14"/>
        <v>こうさい</v>
      </c>
      <c r="L31" s="44" t="s">
        <v>784</v>
      </c>
      <c r="O31" s="44" t="s">
        <v>584</v>
      </c>
      <c r="P31" s="44" t="str">
        <f t="shared" si="9"/>
        <v>じょうこう</v>
      </c>
      <c r="Q31" s="44" t="s">
        <v>786</v>
      </c>
      <c r="R31" s="44"/>
      <c r="S31" s="44" t="s">
        <v>634</v>
      </c>
      <c r="T31" s="44" t="str">
        <f t="shared" si="13"/>
        <v>ぜんちょう</v>
      </c>
      <c r="U31" s="44" t="s">
        <v>796</v>
      </c>
      <c r="V31" s="44"/>
      <c r="W31" s="44" t="s">
        <v>682</v>
      </c>
      <c r="X31" s="44" t="str">
        <f t="shared" si="15"/>
        <v>ちょうきん</v>
      </c>
      <c r="Y31" s="44" t="s">
        <v>794</v>
      </c>
      <c r="Z31" s="44"/>
      <c r="AA31" s="44"/>
      <c r="AB31" s="44"/>
      <c r="AC31" s="44"/>
      <c r="AD31" s="44"/>
      <c r="AE31" s="44"/>
      <c r="AF31" s="44"/>
      <c r="AG31" s="44"/>
      <c r="AH31" s="44" t="s">
        <v>718</v>
      </c>
      <c r="AI31" s="44" t="str">
        <f aca="true" t="shared" si="16" ref="AI31:AI37">PHONETIC(AH31)</f>
        <v>ひかん</v>
      </c>
      <c r="AJ31" s="44" t="s">
        <v>786</v>
      </c>
      <c r="AK31" s="44"/>
      <c r="AL31" s="44" t="s">
        <v>759</v>
      </c>
      <c r="AM31" s="44" t="str">
        <f t="shared" si="12"/>
        <v>ようそう</v>
      </c>
      <c r="AN31" s="44" t="s">
        <v>786</v>
      </c>
    </row>
    <row r="32" spans="2:40" ht="7.5" customHeight="1">
      <c r="B32" s="44" t="s">
        <v>466</v>
      </c>
      <c r="C32" s="44" t="str">
        <f t="shared" si="5"/>
        <v>いんれん</v>
      </c>
      <c r="D32" s="44" t="s">
        <v>795</v>
      </c>
      <c r="F32" s="44" t="s">
        <v>477</v>
      </c>
      <c r="G32" s="44" t="str">
        <f t="shared" si="11"/>
        <v>きょうきょう</v>
      </c>
      <c r="H32" s="44" t="s">
        <v>787</v>
      </c>
      <c r="J32" s="44" t="s">
        <v>537</v>
      </c>
      <c r="K32" s="44" t="str">
        <f t="shared" si="14"/>
        <v>こうしん</v>
      </c>
      <c r="L32" s="44" t="s">
        <v>791</v>
      </c>
      <c r="O32" s="44" t="s">
        <v>585</v>
      </c>
      <c r="P32" s="44" t="str">
        <f t="shared" si="9"/>
        <v>じょうこきょ</v>
      </c>
      <c r="Q32" s="44" t="s">
        <v>786</v>
      </c>
      <c r="R32" s="44"/>
      <c r="S32" s="44"/>
      <c r="T32" s="44">
        <f t="shared" si="13"/>
      </c>
      <c r="U32" s="44"/>
      <c r="V32" s="44"/>
      <c r="W32" s="44"/>
      <c r="X32" s="44">
        <f t="shared" si="15"/>
      </c>
      <c r="Y32" s="44"/>
      <c r="Z32" s="44"/>
      <c r="AA32" s="44"/>
      <c r="AB32" s="44"/>
      <c r="AC32" s="44"/>
      <c r="AD32" s="44"/>
      <c r="AE32" s="44"/>
      <c r="AF32" s="44"/>
      <c r="AG32" s="44"/>
      <c r="AH32" s="44" t="s">
        <v>719</v>
      </c>
      <c r="AI32" s="44" t="str">
        <f t="shared" si="16"/>
        <v>ひこん</v>
      </c>
      <c r="AJ32" s="44" t="s">
        <v>798</v>
      </c>
      <c r="AK32" s="44"/>
      <c r="AL32" s="44" t="s">
        <v>760</v>
      </c>
      <c r="AM32" s="44" t="str">
        <f t="shared" si="12"/>
        <v>ようち</v>
      </c>
      <c r="AN32" s="44" t="s">
        <v>793</v>
      </c>
    </row>
    <row r="33" spans="3:40" ht="7.5" customHeight="1">
      <c r="C33" s="44">
        <f t="shared" si="5"/>
      </c>
      <c r="F33" s="44" t="s">
        <v>479</v>
      </c>
      <c r="G33" s="44" t="str">
        <f t="shared" si="11"/>
        <v>きょうけい</v>
      </c>
      <c r="H33" s="44" t="s">
        <v>794</v>
      </c>
      <c r="J33" s="44" t="s">
        <v>538</v>
      </c>
      <c r="K33" s="44" t="str">
        <f t="shared" si="14"/>
        <v>こうそん</v>
      </c>
      <c r="L33" s="44" t="s">
        <v>787</v>
      </c>
      <c r="O33" s="44" t="s">
        <v>586</v>
      </c>
      <c r="P33" s="44" t="str">
        <f t="shared" si="9"/>
        <v>しょうざん</v>
      </c>
      <c r="Q33" s="44" t="s">
        <v>790</v>
      </c>
      <c r="R33" s="44"/>
      <c r="S33" s="44" t="s">
        <v>808</v>
      </c>
      <c r="U33" s="44"/>
      <c r="V33" s="44"/>
      <c r="W33" s="44" t="s">
        <v>828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 t="s">
        <v>720</v>
      </c>
      <c r="AI33" s="44" t="str">
        <f t="shared" si="16"/>
        <v>ひじゅ</v>
      </c>
      <c r="AJ33" s="44" t="s">
        <v>785</v>
      </c>
      <c r="AK33" s="44"/>
      <c r="AL33" s="44" t="s">
        <v>761</v>
      </c>
      <c r="AM33" s="44" t="str">
        <f t="shared" si="12"/>
        <v>ようつうてん</v>
      </c>
      <c r="AN33" s="44" t="s">
        <v>798</v>
      </c>
    </row>
    <row r="34" spans="2:40" ht="7.5" customHeight="1">
      <c r="B34" s="44" t="s">
        <v>812</v>
      </c>
      <c r="F34" s="44" t="s">
        <v>481</v>
      </c>
      <c r="G34" s="44" t="str">
        <f t="shared" si="11"/>
        <v>きょうしゃ</v>
      </c>
      <c r="H34" s="44" t="s">
        <v>786</v>
      </c>
      <c r="J34" s="44" t="s">
        <v>539</v>
      </c>
      <c r="K34" s="44" t="str">
        <f t="shared" si="14"/>
        <v>こうめい</v>
      </c>
      <c r="L34" s="44" t="s">
        <v>794</v>
      </c>
      <c r="O34" s="44" t="s">
        <v>587</v>
      </c>
      <c r="P34" s="44" t="str">
        <f t="shared" si="9"/>
        <v>しょうしょう</v>
      </c>
      <c r="Q34" s="44" t="s">
        <v>784</v>
      </c>
      <c r="R34" s="44"/>
      <c r="S34" s="44" t="s">
        <v>635</v>
      </c>
      <c r="T34" s="44" t="str">
        <f>PHONETIC(S34)</f>
        <v>そっこく</v>
      </c>
      <c r="U34" s="44" t="s">
        <v>794</v>
      </c>
      <c r="V34" s="44"/>
      <c r="W34" s="44" t="s">
        <v>683</v>
      </c>
      <c r="X34" s="44" t="str">
        <f>PHONETIC(W34)</f>
        <v>つうてん</v>
      </c>
      <c r="Y34" s="44" t="s">
        <v>790</v>
      </c>
      <c r="Z34" s="44"/>
      <c r="AA34" s="44"/>
      <c r="AB34" s="44"/>
      <c r="AC34" s="44"/>
      <c r="AD34" s="44"/>
      <c r="AE34" s="44"/>
      <c r="AF34" s="44"/>
      <c r="AG34" s="44"/>
      <c r="AH34" s="44" t="s">
        <v>721</v>
      </c>
      <c r="AI34" s="44" t="str">
        <f t="shared" si="16"/>
        <v>びしょう</v>
      </c>
      <c r="AJ34" s="44" t="s">
        <v>798</v>
      </c>
      <c r="AK34" s="44"/>
      <c r="AL34" s="44" t="s">
        <v>762</v>
      </c>
      <c r="AM34" s="44" t="str">
        <f t="shared" si="12"/>
        <v>ようはく</v>
      </c>
      <c r="AN34" s="44" t="s">
        <v>794</v>
      </c>
    </row>
    <row r="35" spans="2:40" ht="7.5" customHeight="1">
      <c r="B35" s="44" t="s">
        <v>470</v>
      </c>
      <c r="C35" s="44" t="str">
        <f t="shared" si="5"/>
        <v>うんもん</v>
      </c>
      <c r="D35" s="44" t="s">
        <v>784</v>
      </c>
      <c r="F35" s="44" t="s">
        <v>483</v>
      </c>
      <c r="G35" s="44" t="str">
        <f t="shared" si="11"/>
        <v>きょうはく</v>
      </c>
      <c r="H35" s="44" t="s">
        <v>784</v>
      </c>
      <c r="J35" s="44" t="s">
        <v>540</v>
      </c>
      <c r="K35" s="44" t="str">
        <f t="shared" si="14"/>
        <v>こうもん</v>
      </c>
      <c r="L35" s="44" t="s">
        <v>790</v>
      </c>
      <c r="O35" s="44" t="s">
        <v>588</v>
      </c>
      <c r="P35" s="44" t="str">
        <f t="shared" si="9"/>
        <v>しょうしょう</v>
      </c>
      <c r="Q35" s="44" t="s">
        <v>788</v>
      </c>
      <c r="R35" s="44"/>
      <c r="S35" s="44" t="s">
        <v>636</v>
      </c>
      <c r="T35" s="44" t="str">
        <f>PHONETIC(S35)</f>
        <v>そくこつ</v>
      </c>
      <c r="U35" s="44" t="s">
        <v>790</v>
      </c>
      <c r="V35" s="44"/>
      <c r="W35" s="44" t="s">
        <v>684</v>
      </c>
      <c r="X35" s="44" t="str">
        <f>PHONETIC(W35)</f>
        <v>つうり</v>
      </c>
      <c r="Y35" s="44" t="s">
        <v>788</v>
      </c>
      <c r="Z35" s="44"/>
      <c r="AA35" s="44"/>
      <c r="AB35" s="44"/>
      <c r="AC35" s="44"/>
      <c r="AD35" s="44"/>
      <c r="AE35" s="44"/>
      <c r="AF35" s="44"/>
      <c r="AG35" s="44"/>
      <c r="AH35" s="44" t="s">
        <v>722</v>
      </c>
      <c r="AI35" s="44" t="str">
        <f t="shared" si="16"/>
        <v>ひゃくえ</v>
      </c>
      <c r="AJ35" s="44" t="s">
        <v>796</v>
      </c>
      <c r="AK35" s="44"/>
      <c r="AL35" s="44" t="s">
        <v>763</v>
      </c>
      <c r="AM35" s="44" t="str">
        <f t="shared" si="12"/>
        <v>ようほ</v>
      </c>
      <c r="AN35" s="44" t="s">
        <v>794</v>
      </c>
    </row>
    <row r="36" spans="3:40" ht="7.5" customHeight="1">
      <c r="C36" s="44">
        <f t="shared" si="5"/>
      </c>
      <c r="F36" s="44" t="s">
        <v>485</v>
      </c>
      <c r="G36" s="44" t="str">
        <f t="shared" si="11"/>
        <v>きょくえん</v>
      </c>
      <c r="H36" s="44" t="s">
        <v>789</v>
      </c>
      <c r="J36" s="44" t="s">
        <v>541</v>
      </c>
      <c r="K36" s="44" t="str">
        <f t="shared" si="14"/>
        <v>こうゆ</v>
      </c>
      <c r="L36" s="44" t="s">
        <v>791</v>
      </c>
      <c r="O36" s="44" t="s">
        <v>589</v>
      </c>
      <c r="P36" s="44" t="str">
        <f t="shared" si="9"/>
        <v>しょうしょう</v>
      </c>
      <c r="Q36" s="44" t="s">
        <v>797</v>
      </c>
      <c r="R36" s="44"/>
      <c r="S36" s="44" t="s">
        <v>637</v>
      </c>
      <c r="T36" s="44" t="str">
        <f>PHONETIC(S36)</f>
        <v>そりょう</v>
      </c>
      <c r="U36" s="44" t="s">
        <v>796</v>
      </c>
      <c r="V36" s="44"/>
      <c r="W36" s="44"/>
      <c r="X36" s="44">
        <f>PHONETIC(W36)</f>
      </c>
      <c r="Y36" s="44"/>
      <c r="Z36" s="44"/>
      <c r="AA36" s="44"/>
      <c r="AB36" s="44"/>
      <c r="AC36" s="44"/>
      <c r="AD36" s="44"/>
      <c r="AE36" s="44"/>
      <c r="AF36" s="44"/>
      <c r="AG36" s="44"/>
      <c r="AH36" s="44" t="s">
        <v>723</v>
      </c>
      <c r="AI36" s="44" t="str">
        <f t="shared" si="16"/>
        <v>ひゆ</v>
      </c>
      <c r="AJ36" s="44" t="s">
        <v>790</v>
      </c>
      <c r="AK36" s="44"/>
      <c r="AL36" s="44" t="s">
        <v>764</v>
      </c>
      <c r="AM36" s="44" t="str">
        <f t="shared" si="12"/>
        <v>ようゆ</v>
      </c>
      <c r="AN36" s="44" t="s">
        <v>796</v>
      </c>
    </row>
    <row r="37" spans="2:40" ht="7.5" customHeight="1">
      <c r="B37" s="44" t="s">
        <v>813</v>
      </c>
      <c r="F37" s="44" t="s">
        <v>487</v>
      </c>
      <c r="G37" s="44" t="str">
        <f t="shared" si="11"/>
        <v>きょくこつ</v>
      </c>
      <c r="H37" s="44" t="s">
        <v>797</v>
      </c>
      <c r="J37" s="44" t="s">
        <v>542</v>
      </c>
      <c r="K37" s="44" t="str">
        <f t="shared" si="14"/>
        <v>ごうよう</v>
      </c>
      <c r="L37" s="44" t="s">
        <v>790</v>
      </c>
      <c r="O37" s="44" t="s">
        <v>590</v>
      </c>
      <c r="P37" s="44" t="str">
        <f t="shared" si="9"/>
        <v>じょうせい</v>
      </c>
      <c r="Q37" s="44" t="s">
        <v>796</v>
      </c>
      <c r="R37" s="44"/>
      <c r="S37" s="44"/>
      <c r="U37" s="44"/>
      <c r="V37" s="44"/>
      <c r="W37" s="44" t="s">
        <v>829</v>
      </c>
      <c r="Y37" s="44"/>
      <c r="Z37" s="44"/>
      <c r="AA37" s="44"/>
      <c r="AB37" s="44"/>
      <c r="AC37" s="44"/>
      <c r="AD37" s="44"/>
      <c r="AE37" s="44"/>
      <c r="AF37" s="44"/>
      <c r="AG37" s="44"/>
      <c r="AH37" s="44" t="s">
        <v>724</v>
      </c>
      <c r="AI37" s="44" t="str">
        <f t="shared" si="16"/>
        <v>ひよう</v>
      </c>
      <c r="AJ37" s="44" t="s">
        <v>790</v>
      </c>
      <c r="AK37" s="44"/>
      <c r="AL37" s="44" t="s">
        <v>765</v>
      </c>
      <c r="AM37" s="44" t="str">
        <f t="shared" si="12"/>
        <v>ようりょうせん</v>
      </c>
      <c r="AN37" s="44" t="s">
        <v>794</v>
      </c>
    </row>
    <row r="38" spans="2:40" ht="7.5" customHeight="1">
      <c r="B38" s="44" t="s">
        <v>474</v>
      </c>
      <c r="C38" s="44" t="str">
        <f t="shared" si="5"/>
        <v>えいふう</v>
      </c>
      <c r="D38" s="44" t="s">
        <v>793</v>
      </c>
      <c r="F38" s="44" t="s">
        <v>488</v>
      </c>
      <c r="G38" s="44" t="str">
        <f t="shared" si="11"/>
        <v>きょくさ</v>
      </c>
      <c r="H38" s="44" t="s">
        <v>790</v>
      </c>
      <c r="J38" s="44" t="s">
        <v>543</v>
      </c>
      <c r="K38" s="44" t="str">
        <f t="shared" si="14"/>
        <v>ここつ</v>
      </c>
      <c r="L38" s="44" t="s">
        <v>785</v>
      </c>
      <c r="O38" s="44" t="s">
        <v>591</v>
      </c>
      <c r="P38" s="44" t="str">
        <f t="shared" si="9"/>
        <v>じょうせん</v>
      </c>
      <c r="Q38" s="44" t="s">
        <v>798</v>
      </c>
      <c r="R38" s="44"/>
      <c r="S38" s="44" t="s">
        <v>810</v>
      </c>
      <c r="U38" s="44"/>
      <c r="V38" s="44"/>
      <c r="W38" s="44" t="s">
        <v>685</v>
      </c>
      <c r="X38" s="44" t="str">
        <f aca="true" t="shared" si="17" ref="X38:X46">PHONETIC(W38)</f>
        <v>ていぜん</v>
      </c>
      <c r="Y38" s="44" t="s">
        <v>798</v>
      </c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 t="s">
        <v>766</v>
      </c>
      <c r="AM38" s="44" t="str">
        <f t="shared" si="12"/>
        <v>ようろう</v>
      </c>
      <c r="AN38" s="44" t="s">
        <v>789</v>
      </c>
    </row>
    <row r="39" spans="2:40" ht="7.5" customHeight="1">
      <c r="B39" s="44" t="s">
        <v>476</v>
      </c>
      <c r="C39" s="44" t="str">
        <f t="shared" si="5"/>
        <v>えいめい</v>
      </c>
      <c r="D39" s="44" t="s">
        <v>798</v>
      </c>
      <c r="F39" s="44" t="s">
        <v>489</v>
      </c>
      <c r="G39" s="44" t="str">
        <f t="shared" si="11"/>
        <v>きょくせん</v>
      </c>
      <c r="H39" s="44" t="s">
        <v>788</v>
      </c>
      <c r="J39" s="44" t="s">
        <v>544</v>
      </c>
      <c r="K39" s="44" t="str">
        <f t="shared" si="14"/>
        <v>こけつ</v>
      </c>
      <c r="L39" s="44" t="s">
        <v>797</v>
      </c>
      <c r="O39" s="44" t="s">
        <v>592</v>
      </c>
      <c r="P39" s="44" t="str">
        <f t="shared" si="9"/>
        <v>しょうたく</v>
      </c>
      <c r="Q39" s="44" t="s">
        <v>789</v>
      </c>
      <c r="R39" s="44"/>
      <c r="S39" s="44" t="s">
        <v>749</v>
      </c>
      <c r="T39" s="44" t="str">
        <f aca="true" t="shared" si="18" ref="T39:T56">PHONETIC(S39)</f>
        <v>たいいつ</v>
      </c>
      <c r="U39" s="44" t="s">
        <v>786</v>
      </c>
      <c r="V39" s="44"/>
      <c r="W39" s="44" t="s">
        <v>686</v>
      </c>
      <c r="X39" s="44" t="str">
        <f t="shared" si="17"/>
        <v>てごり</v>
      </c>
      <c r="Y39" s="44" t="s">
        <v>785</v>
      </c>
      <c r="Z39" s="44"/>
      <c r="AA39" s="44"/>
      <c r="AB39" s="44"/>
      <c r="AC39" s="44"/>
      <c r="AD39" s="44"/>
      <c r="AE39" s="44"/>
      <c r="AF39" s="44"/>
      <c r="AG39" s="44"/>
      <c r="AH39" s="44" t="s">
        <v>811</v>
      </c>
      <c r="AI39" s="44"/>
      <c r="AJ39" s="44"/>
      <c r="AK39" s="44"/>
      <c r="AL39" s="44"/>
      <c r="AM39" s="44"/>
      <c r="AN39" s="44"/>
    </row>
    <row r="40" spans="2:40" ht="7.5" customHeight="1">
      <c r="B40" s="44" t="s">
        <v>478</v>
      </c>
      <c r="C40" s="44" t="str">
        <f t="shared" si="5"/>
        <v>えいん</v>
      </c>
      <c r="D40" s="44" t="s">
        <v>797</v>
      </c>
      <c r="F40" s="44" t="s">
        <v>491</v>
      </c>
      <c r="G40" s="44" t="str">
        <f t="shared" si="11"/>
        <v>きょくせん</v>
      </c>
      <c r="H40" s="44" t="s">
        <v>795</v>
      </c>
      <c r="J40" s="44" t="s">
        <v>545</v>
      </c>
      <c r="K40" s="44" t="str">
        <f t="shared" si="14"/>
        <v>こけつゆ</v>
      </c>
      <c r="L40" s="44" t="s">
        <v>798</v>
      </c>
      <c r="O40" s="44" t="s">
        <v>593</v>
      </c>
      <c r="P40" s="44" t="str">
        <f t="shared" si="9"/>
        <v>しょうちょうゆ</v>
      </c>
      <c r="Q40" s="44" t="s">
        <v>790</v>
      </c>
      <c r="R40" s="44"/>
      <c r="S40" s="44" t="s">
        <v>638</v>
      </c>
      <c r="T40" s="44" t="str">
        <f t="shared" si="18"/>
        <v>たいえん</v>
      </c>
      <c r="U40" s="44" t="s">
        <v>784</v>
      </c>
      <c r="V40" s="44"/>
      <c r="W40" s="44" t="s">
        <v>687</v>
      </c>
      <c r="X40" s="44" t="str">
        <f t="shared" si="17"/>
        <v>てさんり</v>
      </c>
      <c r="Y40" s="44" t="s">
        <v>785</v>
      </c>
      <c r="Z40" s="44"/>
      <c r="AA40" s="44"/>
      <c r="AB40" s="44"/>
      <c r="AC40" s="44"/>
      <c r="AD40" s="44"/>
      <c r="AE40" s="44"/>
      <c r="AF40" s="44"/>
      <c r="AG40" s="44"/>
      <c r="AH40" s="44" t="s">
        <v>725</v>
      </c>
      <c r="AI40" s="44" t="str">
        <f aca="true" t="shared" si="19" ref="AI40:AI54">PHONETIC(AH40)</f>
        <v>ふうし</v>
      </c>
      <c r="AJ40" s="44" t="s">
        <v>798</v>
      </c>
      <c r="AK40" s="44"/>
      <c r="AL40" s="44" t="s">
        <v>830</v>
      </c>
      <c r="AM40" s="44"/>
      <c r="AN40" s="44"/>
    </row>
    <row r="41" spans="2:40" ht="7.5" customHeight="1">
      <c r="B41" s="44" t="s">
        <v>480</v>
      </c>
      <c r="C41" s="44" t="str">
        <f t="shared" si="5"/>
        <v>えきもん</v>
      </c>
      <c r="D41" s="44" t="s">
        <v>793</v>
      </c>
      <c r="F41" s="44" t="s">
        <v>493</v>
      </c>
      <c r="G41" s="44" t="str">
        <f t="shared" si="11"/>
        <v>きょくたく</v>
      </c>
      <c r="H41" s="44" t="s">
        <v>792</v>
      </c>
      <c r="J41" s="44" t="s">
        <v>546</v>
      </c>
      <c r="K41" s="44" t="str">
        <f t="shared" si="14"/>
        <v>ごしょ</v>
      </c>
      <c r="L41" s="44" t="s">
        <v>790</v>
      </c>
      <c r="O41" s="44" t="s">
        <v>594</v>
      </c>
      <c r="P41" s="44" t="str">
        <f t="shared" si="9"/>
        <v>しょうふ</v>
      </c>
      <c r="Q41" s="44" t="s">
        <v>788</v>
      </c>
      <c r="R41" s="44"/>
      <c r="S41" s="44" t="s">
        <v>639</v>
      </c>
      <c r="T41" s="44" t="str">
        <f t="shared" si="18"/>
        <v>だいおう</v>
      </c>
      <c r="U41" s="44" t="s">
        <v>787</v>
      </c>
      <c r="V41" s="44"/>
      <c r="W41" s="44" t="s">
        <v>688</v>
      </c>
      <c r="X41" s="44" t="str">
        <f t="shared" si="17"/>
        <v>てんけい</v>
      </c>
      <c r="Y41" s="44" t="s">
        <v>787</v>
      </c>
      <c r="Z41" s="44"/>
      <c r="AA41" s="44"/>
      <c r="AB41" s="44"/>
      <c r="AC41" s="44"/>
      <c r="AD41" s="44"/>
      <c r="AE41" s="44"/>
      <c r="AF41" s="44"/>
      <c r="AG41" s="44"/>
      <c r="AH41" s="44" t="s">
        <v>726</v>
      </c>
      <c r="AI41" s="44" t="str">
        <f t="shared" si="19"/>
        <v>ふうち</v>
      </c>
      <c r="AJ41" s="44" t="s">
        <v>794</v>
      </c>
      <c r="AK41" s="44"/>
      <c r="AL41" s="44" t="s">
        <v>767</v>
      </c>
      <c r="AM41" s="44" t="str">
        <f>PHONETIC(AL41)</f>
        <v>らくきゃく</v>
      </c>
      <c r="AN41" s="44" t="s">
        <v>790</v>
      </c>
    </row>
    <row r="42" spans="2:40" ht="7.5" customHeight="1">
      <c r="B42" s="44" t="s">
        <v>482</v>
      </c>
      <c r="C42" s="44" t="str">
        <f t="shared" si="5"/>
        <v>えそう</v>
      </c>
      <c r="D42" s="44" t="s">
        <v>793</v>
      </c>
      <c r="F42" s="44" t="s">
        <v>495</v>
      </c>
      <c r="G42" s="44" t="str">
        <f t="shared" si="11"/>
        <v>きょくち</v>
      </c>
      <c r="H42" s="44" t="s">
        <v>785</v>
      </c>
      <c r="J42" s="44" t="s">
        <v>547</v>
      </c>
      <c r="K42" s="44" t="str">
        <f t="shared" si="14"/>
        <v>こしようかん</v>
      </c>
      <c r="L42" s="44" t="s">
        <v>796</v>
      </c>
      <c r="O42" s="44" t="s">
        <v>595</v>
      </c>
      <c r="P42" s="44" t="str">
        <f t="shared" si="9"/>
        <v>しょうふ</v>
      </c>
      <c r="Q42" s="44" t="s">
        <v>790</v>
      </c>
      <c r="R42" s="44"/>
      <c r="S42" s="44" t="s">
        <v>640</v>
      </c>
      <c r="T42" s="44" t="str">
        <f t="shared" si="18"/>
        <v>だいかく</v>
      </c>
      <c r="U42" s="44" t="s">
        <v>791</v>
      </c>
      <c r="V42" s="44"/>
      <c r="W42" s="44" t="s">
        <v>689</v>
      </c>
      <c r="X42" s="44" t="str">
        <f t="shared" si="17"/>
        <v>てんしょう</v>
      </c>
      <c r="Y42" s="44" t="s">
        <v>794</v>
      </c>
      <c r="Z42" s="44"/>
      <c r="AA42" s="44"/>
      <c r="AB42" s="44"/>
      <c r="AC42" s="44"/>
      <c r="AD42" s="44"/>
      <c r="AE42" s="44"/>
      <c r="AF42" s="44"/>
      <c r="AG42" s="44"/>
      <c r="AH42" s="44" t="s">
        <v>728</v>
      </c>
      <c r="AI42" s="44" t="str">
        <f t="shared" si="19"/>
        <v>ふうふ</v>
      </c>
      <c r="AJ42" s="44" t="s">
        <v>796</v>
      </c>
      <c r="AK42" s="44"/>
      <c r="AL42" s="44" t="s">
        <v>768</v>
      </c>
      <c r="AM42" s="44" t="str">
        <f>PHONETIC(AL42)</f>
        <v>らくちん</v>
      </c>
      <c r="AN42" s="44" t="s">
        <v>798</v>
      </c>
    </row>
    <row r="43" spans="2:40" ht="7.5" customHeight="1">
      <c r="B43" s="44" t="s">
        <v>484</v>
      </c>
      <c r="C43" s="44" t="str">
        <f t="shared" si="5"/>
        <v>えよう</v>
      </c>
      <c r="D43" s="44" t="s">
        <v>790</v>
      </c>
      <c r="F43" s="44" t="s">
        <v>496</v>
      </c>
      <c r="G43" s="44" t="str">
        <f t="shared" si="11"/>
        <v>ぎょくちん</v>
      </c>
      <c r="H43" s="44" t="s">
        <v>790</v>
      </c>
      <c r="J43" s="44" t="s">
        <v>548</v>
      </c>
      <c r="K43" s="44" t="str">
        <f t="shared" si="14"/>
        <v>ごすう</v>
      </c>
      <c r="L43" s="44" t="s">
        <v>794</v>
      </c>
      <c r="O43" s="44" t="s">
        <v>596</v>
      </c>
      <c r="P43" s="44" t="str">
        <f t="shared" si="9"/>
        <v>しょうまん</v>
      </c>
      <c r="Q43" s="44" t="s">
        <v>786</v>
      </c>
      <c r="R43" s="44"/>
      <c r="S43" s="44" t="s">
        <v>641</v>
      </c>
      <c r="T43" s="44" t="str">
        <f t="shared" si="18"/>
        <v>たいけい</v>
      </c>
      <c r="U43" s="44" t="s">
        <v>791</v>
      </c>
      <c r="V43" s="44"/>
      <c r="W43" s="44" t="s">
        <v>690</v>
      </c>
      <c r="X43" s="44" t="str">
        <f t="shared" si="17"/>
        <v>てんすう</v>
      </c>
      <c r="Y43" s="44" t="s">
        <v>786</v>
      </c>
      <c r="Z43" s="44"/>
      <c r="AA43" s="44"/>
      <c r="AB43" s="44"/>
      <c r="AC43" s="44"/>
      <c r="AD43" s="44"/>
      <c r="AE43" s="44"/>
      <c r="AF43" s="44"/>
      <c r="AG43" s="44"/>
      <c r="AH43" s="44" t="s">
        <v>727</v>
      </c>
      <c r="AI43" s="44" t="str">
        <f t="shared" si="19"/>
        <v>ふうもん</v>
      </c>
      <c r="AJ43" s="44" t="s">
        <v>790</v>
      </c>
      <c r="AK43" s="44"/>
      <c r="AL43" s="44" t="s">
        <v>769</v>
      </c>
      <c r="AM43" s="44" t="str">
        <f>PHONETIC(AL43)</f>
        <v>らんび</v>
      </c>
      <c r="AN43" s="44" t="s">
        <v>798</v>
      </c>
    </row>
    <row r="44" spans="2:40" ht="7.5" customHeight="1">
      <c r="B44" s="44" t="s">
        <v>486</v>
      </c>
      <c r="C44" s="44" t="str">
        <f t="shared" si="5"/>
        <v>えんえき</v>
      </c>
      <c r="D44" s="44" t="s">
        <v>794</v>
      </c>
      <c r="F44" s="44" t="s">
        <v>497</v>
      </c>
      <c r="G44" s="44" t="str">
        <f t="shared" si="11"/>
        <v>ぎょくどう</v>
      </c>
      <c r="H44" s="44" t="s">
        <v>797</v>
      </c>
      <c r="J44" s="44" t="s">
        <v>549</v>
      </c>
      <c r="K44" s="44" t="str">
        <f t="shared" si="14"/>
        <v>ごちょう</v>
      </c>
      <c r="L44" s="44" t="s">
        <v>796</v>
      </c>
      <c r="O44" s="44" t="s">
        <v>597</v>
      </c>
      <c r="P44" s="44" t="str">
        <f t="shared" si="9"/>
        <v>しょうもん</v>
      </c>
      <c r="Q44" s="44" t="s">
        <v>795</v>
      </c>
      <c r="R44" s="44"/>
      <c r="S44" s="44" t="s">
        <v>642</v>
      </c>
      <c r="T44" s="44" t="str">
        <f t="shared" si="18"/>
        <v>だいげい</v>
      </c>
      <c r="U44" s="44" t="s">
        <v>786</v>
      </c>
      <c r="V44" s="44"/>
      <c r="W44" s="44" t="s">
        <v>691</v>
      </c>
      <c r="X44" s="44" t="str">
        <f t="shared" si="17"/>
        <v>てんせい</v>
      </c>
      <c r="Y44" s="44" t="s">
        <v>793</v>
      </c>
      <c r="Z44" s="44"/>
      <c r="AA44" s="44"/>
      <c r="AB44" s="44"/>
      <c r="AC44" s="44"/>
      <c r="AD44" s="44"/>
      <c r="AE44" s="44"/>
      <c r="AF44" s="44"/>
      <c r="AG44" s="44"/>
      <c r="AH44" s="44" t="s">
        <v>729</v>
      </c>
      <c r="AI44" s="44" t="str">
        <f t="shared" si="19"/>
        <v>ふくあい</v>
      </c>
      <c r="AJ44" s="44" t="s">
        <v>787</v>
      </c>
      <c r="AK44" s="44"/>
      <c r="AL44" s="44"/>
      <c r="AM44" s="44"/>
      <c r="AN44" s="44"/>
    </row>
    <row r="45" spans="3:40" ht="7.5" customHeight="1">
      <c r="C45" s="44">
        <f t="shared" si="5"/>
      </c>
      <c r="F45" s="44" t="s">
        <v>498</v>
      </c>
      <c r="G45" s="44" t="str">
        <f t="shared" si="11"/>
        <v>きょくびん</v>
      </c>
      <c r="H45" s="44" t="s">
        <v>794</v>
      </c>
      <c r="J45" s="44" t="s">
        <v>550</v>
      </c>
      <c r="K45" s="44" t="str">
        <f t="shared" si="14"/>
        <v>こぼう</v>
      </c>
      <c r="L45" s="44" t="s">
        <v>786</v>
      </c>
      <c r="O45" s="44" t="s">
        <v>598</v>
      </c>
      <c r="P45" s="44" t="str">
        <f t="shared" si="9"/>
        <v>しょうもん</v>
      </c>
      <c r="Q45" s="44" t="s">
        <v>787</v>
      </c>
      <c r="R45" s="44"/>
      <c r="S45" s="44" t="s">
        <v>643</v>
      </c>
      <c r="T45" s="44" t="str">
        <f t="shared" si="18"/>
        <v>だいこ</v>
      </c>
      <c r="U45" s="44" t="s">
        <v>786</v>
      </c>
      <c r="V45" s="44"/>
      <c r="W45" s="44" t="s">
        <v>692</v>
      </c>
      <c r="X45" s="44" t="str">
        <f t="shared" si="17"/>
        <v>てんせん</v>
      </c>
      <c r="Y45" s="44" t="s">
        <v>792</v>
      </c>
      <c r="Z45" s="44"/>
      <c r="AA45" s="44"/>
      <c r="AB45" s="44"/>
      <c r="AC45" s="44"/>
      <c r="AD45" s="44"/>
      <c r="AE45" s="44"/>
      <c r="AF45" s="44"/>
      <c r="AG45" s="44"/>
      <c r="AH45" s="44" t="s">
        <v>799</v>
      </c>
      <c r="AI45" s="44" t="str">
        <f t="shared" si="19"/>
        <v>ふくけつ</v>
      </c>
      <c r="AJ45" s="44" t="s">
        <v>790</v>
      </c>
      <c r="AK45" s="44"/>
      <c r="AL45" s="44" t="s">
        <v>831</v>
      </c>
      <c r="AM45" s="44"/>
      <c r="AN45" s="44"/>
    </row>
    <row r="46" spans="2:40" ht="7.5" customHeight="1">
      <c r="B46" s="44" t="s">
        <v>814</v>
      </c>
      <c r="F46" s="44" t="s">
        <v>499</v>
      </c>
      <c r="G46" s="44" t="str">
        <f t="shared" si="11"/>
        <v>ぎょさい</v>
      </c>
      <c r="H46" s="44" t="s">
        <v>784</v>
      </c>
      <c r="J46" s="44" t="s">
        <v>551</v>
      </c>
      <c r="K46" s="44" t="str">
        <f t="shared" si="14"/>
        <v>こりょう</v>
      </c>
      <c r="L46" s="44" t="s">
        <v>786</v>
      </c>
      <c r="O46" s="44" t="s">
        <v>599</v>
      </c>
      <c r="P46" s="44" t="str">
        <f t="shared" si="9"/>
        <v>しょうよう</v>
      </c>
      <c r="Q46" s="44" t="s">
        <v>785</v>
      </c>
      <c r="R46" s="44"/>
      <c r="S46" s="44" t="s">
        <v>644</v>
      </c>
      <c r="T46" s="44" t="str">
        <f t="shared" si="18"/>
        <v>だいじょ</v>
      </c>
      <c r="U46" s="44" t="s">
        <v>790</v>
      </c>
      <c r="V46" s="44"/>
      <c r="W46" s="44" t="s">
        <v>693</v>
      </c>
      <c r="X46" s="44" t="str">
        <f t="shared" si="17"/>
        <v>てんそう</v>
      </c>
      <c r="Y46" s="44" t="s">
        <v>789</v>
      </c>
      <c r="Z46" s="44"/>
      <c r="AA46" s="44"/>
      <c r="AB46" s="44"/>
      <c r="AC46" s="44"/>
      <c r="AD46" s="44"/>
      <c r="AE46" s="44"/>
      <c r="AF46" s="44"/>
      <c r="AG46" s="44"/>
      <c r="AH46" s="44" t="s">
        <v>730</v>
      </c>
      <c r="AI46" s="44" t="str">
        <f t="shared" si="19"/>
        <v>ふくと</v>
      </c>
      <c r="AJ46" s="44" t="s">
        <v>786</v>
      </c>
      <c r="AK46" s="44"/>
      <c r="AL46" s="44" t="s">
        <v>770</v>
      </c>
      <c r="AM46" s="44" t="str">
        <f>PHONETIC(AL46)</f>
        <v>りょうきゅう</v>
      </c>
      <c r="AN46" s="44" t="s">
        <v>786</v>
      </c>
    </row>
    <row r="47" spans="2:40" ht="7.5" customHeight="1">
      <c r="B47" s="44" t="s">
        <v>490</v>
      </c>
      <c r="C47" s="44" t="str">
        <f t="shared" si="5"/>
        <v>おうこつ</v>
      </c>
      <c r="D47" s="44" t="s">
        <v>791</v>
      </c>
      <c r="F47" s="44" t="s">
        <v>500</v>
      </c>
      <c r="G47" s="44" t="str">
        <f t="shared" si="11"/>
        <v>きょりょう</v>
      </c>
      <c r="H47" s="44" t="s">
        <v>794</v>
      </c>
      <c r="J47" s="44" t="s">
        <v>552</v>
      </c>
      <c r="K47" s="44" t="str">
        <f t="shared" si="14"/>
        <v>こんもん</v>
      </c>
      <c r="L47" s="44" t="s">
        <v>790</v>
      </c>
      <c r="O47" s="44" t="s">
        <v>600</v>
      </c>
      <c r="P47" s="44" t="str">
        <f t="shared" si="9"/>
        <v>しょうよう</v>
      </c>
      <c r="Q47" s="44" t="s">
        <v>786</v>
      </c>
      <c r="R47" s="44"/>
      <c r="S47" s="44" t="s">
        <v>645</v>
      </c>
      <c r="T47" s="44" t="str">
        <f t="shared" si="18"/>
        <v>たいしょう</v>
      </c>
      <c r="U47" s="44" t="s">
        <v>795</v>
      </c>
      <c r="V47" s="44"/>
      <c r="W47" s="44" t="s">
        <v>694</v>
      </c>
      <c r="X47" s="44" t="str">
        <f aca="true" t="shared" si="20" ref="X47:X56">PHONETIC(W47)</f>
        <v>てんそう</v>
      </c>
      <c r="Y47" s="44" t="s">
        <v>789</v>
      </c>
      <c r="Z47" s="44"/>
      <c r="AA47" s="44"/>
      <c r="AB47" s="44"/>
      <c r="AC47" s="44"/>
      <c r="AD47" s="44"/>
      <c r="AE47" s="44"/>
      <c r="AF47" s="44"/>
      <c r="AG47" s="44"/>
      <c r="AH47" s="44" t="s">
        <v>731</v>
      </c>
      <c r="AI47" s="44" t="str">
        <f t="shared" si="19"/>
        <v>ふくりゅう</v>
      </c>
      <c r="AJ47" s="44" t="s">
        <v>791</v>
      </c>
      <c r="AK47" s="44"/>
      <c r="AL47" s="44" t="s">
        <v>771</v>
      </c>
      <c r="AM47" s="44" t="str">
        <f>PHONETIC(AL47)</f>
        <v>りょうもん</v>
      </c>
      <c r="AN47" s="44" t="s">
        <v>786</v>
      </c>
    </row>
    <row r="48" spans="2:40" ht="7.5" customHeight="1">
      <c r="B48" s="44" t="s">
        <v>492</v>
      </c>
      <c r="C48" s="44" t="str">
        <f t="shared" si="5"/>
        <v>おくえい</v>
      </c>
      <c r="D48" s="44" t="s">
        <v>786</v>
      </c>
      <c r="F48" s="44" t="s">
        <v>501</v>
      </c>
      <c r="G48" s="44" t="str">
        <f t="shared" si="11"/>
        <v>きらい</v>
      </c>
      <c r="H48" s="44" t="s">
        <v>786</v>
      </c>
      <c r="J48" s="44" t="s">
        <v>553</v>
      </c>
      <c r="K48" s="44" t="str">
        <f t="shared" si="14"/>
        <v>こんろん</v>
      </c>
      <c r="L48" s="44" t="s">
        <v>790</v>
      </c>
      <c r="O48" s="44" t="s">
        <v>601</v>
      </c>
      <c r="P48" s="44" t="str">
        <f t="shared" si="9"/>
        <v>じょうりょう</v>
      </c>
      <c r="Q48" s="44" t="s">
        <v>790</v>
      </c>
      <c r="R48" s="44"/>
      <c r="S48" s="44" t="s">
        <v>646</v>
      </c>
      <c r="T48" s="44" t="str">
        <f t="shared" si="18"/>
        <v>だいしょう</v>
      </c>
      <c r="U48" s="44" t="s">
        <v>791</v>
      </c>
      <c r="V48" s="44"/>
      <c r="W48" s="44" t="s">
        <v>695</v>
      </c>
      <c r="X48" s="44" t="str">
        <f t="shared" si="20"/>
        <v>てんち</v>
      </c>
      <c r="Y48" s="44" t="s">
        <v>792</v>
      </c>
      <c r="Z48" s="44"/>
      <c r="AA48" s="44"/>
      <c r="AB48" s="44"/>
      <c r="AC48" s="44"/>
      <c r="AD48" s="44"/>
      <c r="AE48" s="44"/>
      <c r="AF48" s="44"/>
      <c r="AG48" s="44"/>
      <c r="AH48" s="44" t="s">
        <v>732</v>
      </c>
      <c r="AI48" s="44" t="str">
        <f t="shared" si="19"/>
        <v>ふげき</v>
      </c>
      <c r="AJ48" s="44" t="s">
        <v>790</v>
      </c>
      <c r="AK48" s="44"/>
      <c r="AL48" s="44"/>
      <c r="AM48" s="44"/>
      <c r="AN48" s="44"/>
    </row>
    <row r="49" spans="2:40" ht="7.5" customHeight="1">
      <c r="B49" s="44" t="s">
        <v>494</v>
      </c>
      <c r="C49" s="44" t="str">
        <f t="shared" si="5"/>
        <v>おんる</v>
      </c>
      <c r="D49" s="44" t="s">
        <v>785</v>
      </c>
      <c r="F49" s="44" t="s">
        <v>502</v>
      </c>
      <c r="G49" s="44" t="str">
        <f t="shared" si="11"/>
        <v>ぎんこう</v>
      </c>
      <c r="H49" s="44" t="s">
        <v>796</v>
      </c>
      <c r="K49" s="44">
        <f t="shared" si="14"/>
      </c>
      <c r="O49" s="44" t="s">
        <v>602</v>
      </c>
      <c r="P49" s="44" t="str">
        <f t="shared" si="9"/>
        <v>しょうれい</v>
      </c>
      <c r="Q49" s="44" t="s">
        <v>794</v>
      </c>
      <c r="R49" s="44"/>
      <c r="S49" s="44" t="s">
        <v>647</v>
      </c>
      <c r="T49" s="44" t="str">
        <f t="shared" si="18"/>
        <v>だいつい</v>
      </c>
      <c r="U49" s="44" t="s">
        <v>796</v>
      </c>
      <c r="V49" s="44"/>
      <c r="W49" s="44" t="s">
        <v>696</v>
      </c>
      <c r="X49" s="44" t="str">
        <f t="shared" si="20"/>
        <v>てんちゅう</v>
      </c>
      <c r="Y49" s="44" t="s">
        <v>790</v>
      </c>
      <c r="Z49" s="44"/>
      <c r="AA49" s="44"/>
      <c r="AB49" s="44"/>
      <c r="AC49" s="44"/>
      <c r="AD49" s="44"/>
      <c r="AE49" s="44"/>
      <c r="AF49" s="44"/>
      <c r="AG49" s="44"/>
      <c r="AH49" s="44" t="s">
        <v>733</v>
      </c>
      <c r="AI49" s="44" t="str">
        <f t="shared" si="19"/>
        <v>ふしゃ</v>
      </c>
      <c r="AJ49" s="44" t="s">
        <v>787</v>
      </c>
      <c r="AK49" s="44"/>
      <c r="AL49" s="44" t="s">
        <v>832</v>
      </c>
      <c r="AM49" s="44"/>
      <c r="AN49" s="44"/>
    </row>
    <row r="50" spans="3:40" ht="7.5" customHeight="1">
      <c r="C50" s="44">
        <f t="shared" si="5"/>
      </c>
      <c r="F50" s="44" t="s">
        <v>503</v>
      </c>
      <c r="G50" s="44" t="str">
        <f t="shared" si="11"/>
        <v>きんしゅく</v>
      </c>
      <c r="H50" s="44" t="s">
        <v>796</v>
      </c>
      <c r="J50" s="44" t="s">
        <v>836</v>
      </c>
      <c r="O50" s="44" t="s">
        <v>603</v>
      </c>
      <c r="P50" s="44" t="str">
        <f t="shared" si="9"/>
        <v>しょうれき</v>
      </c>
      <c r="Q50" s="44" t="s">
        <v>793</v>
      </c>
      <c r="R50" s="44"/>
      <c r="S50" s="44" t="s">
        <v>648</v>
      </c>
      <c r="T50" s="44" t="str">
        <f t="shared" si="18"/>
        <v>だいちょうゆ</v>
      </c>
      <c r="U50" s="44" t="s">
        <v>790</v>
      </c>
      <c r="V50" s="44"/>
      <c r="W50" s="44" t="s">
        <v>697</v>
      </c>
      <c r="X50" s="44" t="str">
        <f t="shared" si="20"/>
        <v>てんてい</v>
      </c>
      <c r="Y50" s="44" t="s">
        <v>785</v>
      </c>
      <c r="Z50" s="44"/>
      <c r="AA50" s="44"/>
      <c r="AB50" s="44"/>
      <c r="AC50" s="44"/>
      <c r="AD50" s="44"/>
      <c r="AE50" s="44"/>
      <c r="AF50" s="44"/>
      <c r="AG50" s="44"/>
      <c r="AH50" s="44" t="s">
        <v>734</v>
      </c>
      <c r="AI50" s="44" t="str">
        <f t="shared" si="19"/>
        <v>ふとつ</v>
      </c>
      <c r="AJ50" s="44" t="s">
        <v>785</v>
      </c>
      <c r="AK50" s="44"/>
      <c r="AL50" s="44" t="s">
        <v>772</v>
      </c>
      <c r="AM50" s="44" t="str">
        <f aca="true" t="shared" si="21" ref="AM50:AM56">PHONETIC(AL50)</f>
        <v>れいきょ</v>
      </c>
      <c r="AN50" s="44" t="s">
        <v>791</v>
      </c>
    </row>
    <row r="51" spans="2:40" ht="7.5" customHeight="1">
      <c r="B51" s="44" t="s">
        <v>816</v>
      </c>
      <c r="F51" s="44" t="s">
        <v>504</v>
      </c>
      <c r="G51" s="44" t="str">
        <f t="shared" si="11"/>
        <v>きんもん</v>
      </c>
      <c r="H51" s="44" t="s">
        <v>790</v>
      </c>
      <c r="J51" s="44" t="s">
        <v>748</v>
      </c>
      <c r="K51" s="44" t="str">
        <f aca="true" t="shared" si="22" ref="K51:K56">PHONETIC(J51)</f>
        <v>さんいんこう</v>
      </c>
      <c r="L51" s="44" t="s">
        <v>787</v>
      </c>
      <c r="O51" s="44" t="s">
        <v>604</v>
      </c>
      <c r="P51" s="44" t="str">
        <f t="shared" si="9"/>
        <v>じょうれん</v>
      </c>
      <c r="Q51" s="44" t="s">
        <v>785</v>
      </c>
      <c r="R51" s="44"/>
      <c r="S51" s="44" t="s">
        <v>649</v>
      </c>
      <c r="T51" s="44" t="str">
        <f t="shared" si="18"/>
        <v>だいと</v>
      </c>
      <c r="U51" s="44" t="s">
        <v>787</v>
      </c>
      <c r="V51" s="44"/>
      <c r="W51" s="44" t="s">
        <v>698</v>
      </c>
      <c r="X51" s="44" t="str">
        <f t="shared" si="20"/>
        <v>てんとつ</v>
      </c>
      <c r="Y51" s="44" t="s">
        <v>797</v>
      </c>
      <c r="Z51" s="44"/>
      <c r="AA51" s="44"/>
      <c r="AB51" s="44"/>
      <c r="AC51" s="44"/>
      <c r="AD51" s="44"/>
      <c r="AE51" s="44"/>
      <c r="AF51" s="44"/>
      <c r="AG51" s="44"/>
      <c r="AH51" s="44" t="s">
        <v>735</v>
      </c>
      <c r="AI51" s="44" t="str">
        <f t="shared" si="19"/>
        <v>ふはく</v>
      </c>
      <c r="AJ51" s="44" t="s">
        <v>794</v>
      </c>
      <c r="AK51" s="44"/>
      <c r="AL51" s="44" t="s">
        <v>773</v>
      </c>
      <c r="AM51" s="44" t="str">
        <f t="shared" si="21"/>
        <v>れいこう</v>
      </c>
      <c r="AN51" s="44" t="s">
        <v>795</v>
      </c>
    </row>
    <row r="52" spans="2:40" ht="7.5" customHeight="1">
      <c r="B52" s="44" t="s">
        <v>413</v>
      </c>
      <c r="C52" s="44" t="str">
        <f aca="true" t="shared" si="23" ref="C52:C57">PHONETIC(B52)</f>
        <v>がいかん</v>
      </c>
      <c r="D52" s="44" t="s">
        <v>793</v>
      </c>
      <c r="J52" s="44" t="s">
        <v>554</v>
      </c>
      <c r="K52" s="44" t="str">
        <f t="shared" si="22"/>
        <v>さんかん</v>
      </c>
      <c r="L52" s="44" t="s">
        <v>785</v>
      </c>
      <c r="O52" s="44" t="s">
        <v>605</v>
      </c>
      <c r="P52" s="44" t="str">
        <f t="shared" si="9"/>
        <v>しょくとく</v>
      </c>
      <c r="Q52" s="44" t="s">
        <v>787</v>
      </c>
      <c r="R52" s="44"/>
      <c r="S52" s="44" t="s">
        <v>650</v>
      </c>
      <c r="T52" s="44" t="str">
        <f t="shared" si="18"/>
        <v>だいとん</v>
      </c>
      <c r="U52" s="44" t="s">
        <v>795</v>
      </c>
      <c r="V52" s="44"/>
      <c r="W52" s="44" t="s">
        <v>699</v>
      </c>
      <c r="X52" s="44" t="str">
        <f t="shared" si="20"/>
        <v>てんぷ</v>
      </c>
      <c r="Y52" s="44" t="s">
        <v>784</v>
      </c>
      <c r="Z52" s="44"/>
      <c r="AA52" s="44"/>
      <c r="AB52" s="44"/>
      <c r="AC52" s="44"/>
      <c r="AD52" s="44"/>
      <c r="AE52" s="44"/>
      <c r="AF52" s="44"/>
      <c r="AG52" s="44"/>
      <c r="AH52" s="44" t="s">
        <v>736</v>
      </c>
      <c r="AI52" s="44" t="str">
        <f t="shared" si="19"/>
        <v>ふぶん</v>
      </c>
      <c r="AJ52" s="44" t="s">
        <v>790</v>
      </c>
      <c r="AK52" s="44"/>
      <c r="AL52" s="44" t="s">
        <v>774</v>
      </c>
      <c r="AM52" s="44" t="str">
        <f t="shared" si="21"/>
        <v>れいだ</v>
      </c>
      <c r="AN52" s="44" t="s">
        <v>786</v>
      </c>
    </row>
    <row r="53" spans="2:40" ht="7.5" customHeight="1">
      <c r="B53" s="44" t="s">
        <v>415</v>
      </c>
      <c r="C53" s="44" t="str">
        <f t="shared" si="23"/>
        <v>がいきゅう</v>
      </c>
      <c r="D53" s="44" t="s">
        <v>794</v>
      </c>
      <c r="F53" s="44" t="s">
        <v>834</v>
      </c>
      <c r="J53" s="44" t="s">
        <v>555</v>
      </c>
      <c r="K53" s="44" t="str">
        <f t="shared" si="22"/>
        <v>さんしょうゆ</v>
      </c>
      <c r="L53" s="44" t="s">
        <v>790</v>
      </c>
      <c r="O53" s="44" t="s">
        <v>606</v>
      </c>
      <c r="P53" s="44" t="str">
        <f t="shared" si="9"/>
        <v>じりょう</v>
      </c>
      <c r="Q53" s="44" t="s">
        <v>790</v>
      </c>
      <c r="R53" s="44"/>
      <c r="S53" s="44" t="s">
        <v>651</v>
      </c>
      <c r="T53" s="44" t="str">
        <f t="shared" si="18"/>
        <v>たいはく</v>
      </c>
      <c r="U53" s="44" t="s">
        <v>787</v>
      </c>
      <c r="V53" s="44"/>
      <c r="W53" s="44" t="s">
        <v>700</v>
      </c>
      <c r="X53" s="44" t="str">
        <f t="shared" si="20"/>
        <v>てんゆう</v>
      </c>
      <c r="Y53" s="44" t="s">
        <v>793</v>
      </c>
      <c r="Z53" s="44"/>
      <c r="AA53" s="44"/>
      <c r="AB53" s="44"/>
      <c r="AC53" s="44"/>
      <c r="AD53" s="44"/>
      <c r="AE53" s="44"/>
      <c r="AF53" s="44"/>
      <c r="AG53" s="44"/>
      <c r="AH53" s="44" t="s">
        <v>737</v>
      </c>
      <c r="AI53" s="44" t="str">
        <f t="shared" si="19"/>
        <v>ふよう</v>
      </c>
      <c r="AJ53" s="44" t="s">
        <v>786</v>
      </c>
      <c r="AK53" s="44"/>
      <c r="AL53" s="44" t="s">
        <v>775</v>
      </c>
      <c r="AM53" s="44" t="str">
        <f t="shared" si="21"/>
        <v>れいだい</v>
      </c>
      <c r="AN53" s="44" t="s">
        <v>796</v>
      </c>
    </row>
    <row r="54" spans="2:40" ht="7.5" customHeight="1">
      <c r="B54" s="44" t="s">
        <v>417</v>
      </c>
      <c r="C54" s="44" t="str">
        <f t="shared" si="23"/>
        <v>かいけい</v>
      </c>
      <c r="D54" s="44" t="s">
        <v>786</v>
      </c>
      <c r="F54" s="44" t="s">
        <v>505</v>
      </c>
      <c r="G54" s="44" t="str">
        <f>PHONETIC(F54)</f>
        <v>けいきょ</v>
      </c>
      <c r="H54" s="44" t="s">
        <v>784</v>
      </c>
      <c r="J54" s="44" t="s">
        <v>556</v>
      </c>
      <c r="K54" s="44" t="str">
        <f t="shared" si="22"/>
        <v>さんちく</v>
      </c>
      <c r="L54" s="44" t="s">
        <v>790</v>
      </c>
      <c r="O54" s="44" t="s">
        <v>607</v>
      </c>
      <c r="P54" s="44" t="str">
        <f t="shared" si="9"/>
        <v>しんえ</v>
      </c>
      <c r="Q54" s="44" t="s">
        <v>796</v>
      </c>
      <c r="R54" s="44"/>
      <c r="S54" s="44" t="s">
        <v>652</v>
      </c>
      <c r="T54" s="44" t="str">
        <f t="shared" si="18"/>
        <v>だいほう</v>
      </c>
      <c r="U54" s="44" t="s">
        <v>787</v>
      </c>
      <c r="V54" s="44"/>
      <c r="W54" s="44" t="s">
        <v>701</v>
      </c>
      <c r="X54" s="44" t="str">
        <f t="shared" si="20"/>
        <v>てんよう</v>
      </c>
      <c r="Y54" s="44" t="s">
        <v>789</v>
      </c>
      <c r="Z54" s="44"/>
      <c r="AA54" s="44"/>
      <c r="AB54" s="44"/>
      <c r="AC54" s="44"/>
      <c r="AD54" s="44"/>
      <c r="AE54" s="44"/>
      <c r="AF54" s="44"/>
      <c r="AG54" s="44"/>
      <c r="AH54" s="44" t="s">
        <v>738</v>
      </c>
      <c r="AI54" s="44" t="str">
        <f t="shared" si="19"/>
        <v>ふよう</v>
      </c>
      <c r="AJ54" s="44" t="s">
        <v>790</v>
      </c>
      <c r="AK54" s="44"/>
      <c r="AL54" s="44" t="s">
        <v>776</v>
      </c>
      <c r="AM54" s="44" t="str">
        <f t="shared" si="21"/>
        <v>れいどう</v>
      </c>
      <c r="AN54" s="44" t="s">
        <v>788</v>
      </c>
    </row>
    <row r="55" spans="2:40" ht="7.5" customHeight="1">
      <c r="B55" s="44" t="s">
        <v>419</v>
      </c>
      <c r="C55" s="44" t="str">
        <f t="shared" si="23"/>
        <v>がいりょう</v>
      </c>
      <c r="D55" s="44" t="s">
        <v>786</v>
      </c>
      <c r="F55" s="44" t="s">
        <v>506</v>
      </c>
      <c r="G55" s="44" t="str">
        <f>PHONETIC(F55)</f>
        <v>げいこう</v>
      </c>
      <c r="H55" s="44" t="s">
        <v>785</v>
      </c>
      <c r="J55" s="44" t="s">
        <v>557</v>
      </c>
      <c r="K55" s="44" t="str">
        <f t="shared" si="22"/>
        <v>さんようらく</v>
      </c>
      <c r="L55" s="44" t="s">
        <v>793</v>
      </c>
      <c r="O55" s="44" t="s">
        <v>608</v>
      </c>
      <c r="P55" s="44" t="str">
        <f t="shared" si="9"/>
        <v>じんげい</v>
      </c>
      <c r="Q55" s="44" t="s">
        <v>786</v>
      </c>
      <c r="R55" s="44"/>
      <c r="S55" s="44" t="s">
        <v>653</v>
      </c>
      <c r="T55" s="44" t="str">
        <f t="shared" si="18"/>
        <v>たいみゃく</v>
      </c>
      <c r="U55" s="44" t="s">
        <v>794</v>
      </c>
      <c r="V55" s="44"/>
      <c r="W55" s="44" t="s">
        <v>702</v>
      </c>
      <c r="X55" s="44" t="str">
        <f t="shared" si="20"/>
        <v>てんりょう</v>
      </c>
      <c r="Y55" s="44" t="s">
        <v>793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 t="s">
        <v>777</v>
      </c>
      <c r="AM55" s="44" t="str">
        <f t="shared" si="21"/>
        <v>れっけつ</v>
      </c>
      <c r="AN55" s="44" t="s">
        <v>784</v>
      </c>
    </row>
    <row r="56" spans="2:40" ht="7.5" customHeight="1">
      <c r="B56" s="44" t="s">
        <v>421</v>
      </c>
      <c r="C56" s="44" t="str">
        <f t="shared" si="23"/>
        <v>かがい</v>
      </c>
      <c r="D56" s="44" t="s">
        <v>797</v>
      </c>
      <c r="F56" s="44" t="s">
        <v>507</v>
      </c>
      <c r="G56" s="44" t="str">
        <f>PHONETIC(F56)</f>
        <v>けいこつ</v>
      </c>
      <c r="H56" s="44" t="s">
        <v>790</v>
      </c>
      <c r="K56" s="44">
        <f t="shared" si="22"/>
      </c>
      <c r="R56" s="44"/>
      <c r="S56" s="44" t="s">
        <v>654</v>
      </c>
      <c r="T56" s="44" t="str">
        <f t="shared" si="18"/>
        <v>たいよう</v>
      </c>
      <c r="U56" s="44" t="s">
        <v>798</v>
      </c>
      <c r="V56" s="44"/>
      <c r="W56" s="44"/>
      <c r="X56" s="44">
        <f t="shared" si="20"/>
      </c>
      <c r="Y56" s="44"/>
      <c r="Z56" s="44"/>
      <c r="AA56" s="44"/>
      <c r="AB56" s="44"/>
      <c r="AC56" s="44"/>
      <c r="AD56" s="44"/>
      <c r="AE56" s="44"/>
      <c r="AF56" s="44"/>
      <c r="AG56" s="44"/>
      <c r="AL56" s="44" t="s">
        <v>778</v>
      </c>
      <c r="AM56" s="44" t="str">
        <f t="shared" si="21"/>
        <v>れんせん</v>
      </c>
      <c r="AN56" s="44" t="s">
        <v>797</v>
      </c>
    </row>
    <row r="57" spans="2:40" ht="7.5" customHeight="1">
      <c r="B57" s="44" t="s">
        <v>423</v>
      </c>
      <c r="C57" s="44" t="str">
        <f t="shared" si="23"/>
        <v>かくかん</v>
      </c>
      <c r="D57" s="44" t="s">
        <v>790</v>
      </c>
      <c r="F57" s="44" t="s">
        <v>508</v>
      </c>
      <c r="G57" s="44" t="str">
        <f>PHONETIC(F57)</f>
        <v>けいみゃく</v>
      </c>
      <c r="H57" s="44" t="s">
        <v>793</v>
      </c>
      <c r="AL57" s="44"/>
      <c r="AM57" s="44"/>
      <c r="AN57" s="44"/>
    </row>
    <row r="58" ht="7.5" customHeight="1"/>
    <row r="59" ht="7.5" customHeight="1"/>
    <row r="60" ht="7.5" customHeight="1"/>
    <row r="61" ht="7.5" customHeight="1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</sheetData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K14"/>
  <sheetViews>
    <sheetView workbookViewId="0" topLeftCell="A1">
      <selection activeCell="D16" sqref="C16:D16"/>
    </sheetView>
  </sheetViews>
  <sheetFormatPr defaultColWidth="9.00390625" defaultRowHeight="13.5"/>
  <cols>
    <col min="1" max="1" width="53.75390625" style="0" customWidth="1"/>
    <col min="6" max="6" width="8.50390625" style="0" customWidth="1"/>
  </cols>
  <sheetData>
    <row r="5" ht="13.5">
      <c r="C5">
        <f>(72*6)</f>
        <v>432</v>
      </c>
    </row>
    <row r="6" ht="13.5">
      <c r="C6">
        <v>6</v>
      </c>
    </row>
    <row r="7" ht="13.5">
      <c r="K7">
        <f>(19*34)</f>
        <v>646</v>
      </c>
    </row>
    <row r="13" ht="13.5">
      <c r="C13">
        <f>(646*1.25)</f>
        <v>807.5</v>
      </c>
    </row>
    <row r="14" ht="13.5">
      <c r="C14">
        <f>(430*1.25)</f>
        <v>537.5</v>
      </c>
    </row>
  </sheetData>
  <printOptions/>
  <pageMargins left="0.75" right="0.75" top="1" bottom="1" header="0.512" footer="0.512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K7:K7"/>
  <sheetViews>
    <sheetView workbookViewId="0" topLeftCell="A1">
      <selection activeCell="H9" sqref="H9"/>
    </sheetView>
  </sheetViews>
  <sheetFormatPr defaultColWidth="9.00390625" defaultRowHeight="13.5"/>
  <cols>
    <col min="1" max="1" width="43.50390625" style="0" customWidth="1"/>
    <col min="6" max="6" width="8.50390625" style="0" customWidth="1"/>
    <col min="7" max="7" width="9.25390625" style="0" customWidth="1"/>
  </cols>
  <sheetData>
    <row r="7" ht="13.5">
      <c r="K7">
        <f>(19*34)</f>
        <v>646</v>
      </c>
    </row>
  </sheetData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6"/>
  <sheetViews>
    <sheetView workbookViewId="0" topLeftCell="A1">
      <selection activeCell="G19" sqref="G19"/>
    </sheetView>
  </sheetViews>
  <sheetFormatPr defaultColWidth="9.00390625" defaultRowHeight="13.5"/>
  <cols>
    <col min="1" max="1" width="67.125" style="0" customWidth="1"/>
    <col min="2" max="2" width="2.875" style="17" bestFit="1" customWidth="1"/>
    <col min="3" max="3" width="6.00390625" style="17" customWidth="1"/>
    <col min="4" max="4" width="6.25390625" style="17" bestFit="1" customWidth="1"/>
    <col min="5" max="5" width="2.50390625" style="0" customWidth="1"/>
  </cols>
  <sheetData>
    <row r="1" ht="13.5" customHeight="1"/>
    <row r="2" spans="2:4" ht="13.5" customHeight="1">
      <c r="B2"/>
      <c r="C2"/>
      <c r="D2"/>
    </row>
    <row r="3" spans="2:4" ht="13.5" customHeight="1">
      <c r="B3" s="10"/>
      <c r="C3" s="9"/>
      <c r="D3"/>
    </row>
    <row r="4" spans="2:4" ht="13.5" customHeight="1">
      <c r="B4"/>
      <c r="C4"/>
      <c r="D4"/>
    </row>
    <row r="5" spans="2:4" ht="13.5" customHeight="1">
      <c r="B5"/>
      <c r="C5"/>
      <c r="D5"/>
    </row>
    <row r="6" spans="2:4" ht="13.5" customHeight="1">
      <c r="B6"/>
      <c r="C6"/>
      <c r="D6"/>
    </row>
    <row r="7" spans="2:4" ht="13.5" customHeight="1">
      <c r="B7"/>
      <c r="C7"/>
      <c r="D7"/>
    </row>
    <row r="8" spans="2:4" ht="13.5" customHeight="1">
      <c r="B8"/>
      <c r="C8"/>
      <c r="D8"/>
    </row>
    <row r="9" spans="2:4" ht="13.5" customHeight="1">
      <c r="B9"/>
      <c r="C9"/>
      <c r="D9"/>
    </row>
    <row r="10" spans="2:4" ht="13.5" customHeight="1">
      <c r="B10"/>
      <c r="C10"/>
      <c r="D10"/>
    </row>
    <row r="11" spans="2:4" ht="13.5" customHeight="1">
      <c r="B11"/>
      <c r="C11"/>
      <c r="D11"/>
    </row>
    <row r="12" spans="2:4" ht="13.5" customHeight="1">
      <c r="B12"/>
      <c r="C12"/>
      <c r="D12"/>
    </row>
    <row r="13" spans="2:4" ht="13.5" customHeight="1">
      <c r="B13"/>
      <c r="C13"/>
      <c r="D13"/>
    </row>
    <row r="14" spans="2:4" ht="13.5" customHeight="1">
      <c r="B14"/>
      <c r="C14"/>
      <c r="D14"/>
    </row>
    <row r="15" spans="2:4" ht="13.5" customHeight="1">
      <c r="B15"/>
      <c r="C15"/>
      <c r="D15"/>
    </row>
    <row r="16" spans="2:4" ht="13.5" customHeight="1">
      <c r="B16"/>
      <c r="C16"/>
      <c r="D16"/>
    </row>
    <row r="17" spans="2:4" ht="13.5" customHeight="1">
      <c r="B17"/>
      <c r="C17"/>
      <c r="D17"/>
    </row>
    <row r="18" spans="2:4" ht="13.5" customHeight="1">
      <c r="B18"/>
      <c r="C18"/>
      <c r="D18"/>
    </row>
    <row r="19" spans="2:4" ht="13.5" customHeight="1">
      <c r="B19"/>
      <c r="C19"/>
      <c r="D19"/>
    </row>
    <row r="20" spans="2:4" ht="13.5" customHeight="1">
      <c r="B20"/>
      <c r="C20"/>
      <c r="D20"/>
    </row>
    <row r="21" spans="2:4" ht="13.5" customHeight="1">
      <c r="B21"/>
      <c r="C21"/>
      <c r="D21"/>
    </row>
    <row r="22" spans="2:4" ht="13.5" customHeight="1">
      <c r="B22"/>
      <c r="C22"/>
      <c r="D22"/>
    </row>
    <row r="23" spans="2:4" ht="13.5" customHeight="1">
      <c r="B23"/>
      <c r="C23"/>
      <c r="D23"/>
    </row>
    <row r="24" spans="2:4" ht="13.5" customHeight="1">
      <c r="B24"/>
      <c r="C24"/>
      <c r="D24"/>
    </row>
    <row r="25" spans="2:4" ht="13.5" customHeight="1">
      <c r="B25"/>
      <c r="C25"/>
      <c r="D25"/>
    </row>
    <row r="26" spans="2:4" ht="13.5" customHeight="1">
      <c r="B26"/>
      <c r="C26"/>
      <c r="D26"/>
    </row>
    <row r="27" spans="2:4" ht="13.5" customHeight="1">
      <c r="B27"/>
      <c r="C27"/>
      <c r="D27"/>
    </row>
    <row r="28" spans="2:4" ht="13.5" customHeight="1">
      <c r="B28"/>
      <c r="C28"/>
      <c r="D28"/>
    </row>
    <row r="29" spans="2:4" ht="13.5" customHeight="1">
      <c r="B29"/>
      <c r="C29"/>
      <c r="D29"/>
    </row>
    <row r="30" spans="2:4" ht="13.5" customHeight="1">
      <c r="B30"/>
      <c r="C30"/>
      <c r="D30"/>
    </row>
    <row r="31" spans="2:4" ht="13.5" customHeight="1">
      <c r="B31"/>
      <c r="C31"/>
      <c r="D31"/>
    </row>
    <row r="32" spans="2:4" ht="13.5" customHeight="1">
      <c r="B32"/>
      <c r="C32"/>
      <c r="D32"/>
    </row>
    <row r="33" spans="2:4" ht="13.5" customHeight="1">
      <c r="B33"/>
      <c r="C33"/>
      <c r="D33"/>
    </row>
    <row r="34" spans="2:4" ht="13.5" customHeight="1">
      <c r="B34"/>
      <c r="C34"/>
      <c r="D34"/>
    </row>
    <row r="35" spans="2:4" ht="13.5" customHeight="1">
      <c r="B35"/>
      <c r="C35"/>
      <c r="D35"/>
    </row>
    <row r="36" spans="2:4" ht="13.5" customHeight="1">
      <c r="B36"/>
      <c r="C36"/>
      <c r="D36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1.2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printOptions/>
  <pageMargins left="0.75" right="0.75" top="1" bottom="1" header="0.512" footer="0.512"/>
  <pageSetup horizontalDpi="200" verticalDpi="2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4"/>
  <sheetViews>
    <sheetView tabSelected="1" workbookViewId="0" topLeftCell="A1">
      <selection activeCell="G13" sqref="G13"/>
    </sheetView>
  </sheetViews>
  <sheetFormatPr defaultColWidth="9.00390625" defaultRowHeight="13.5"/>
  <cols>
    <col min="9" max="9" width="3.375" style="0" customWidth="1"/>
  </cols>
  <sheetData>
    <row r="1" ht="14.25" thickBot="1"/>
    <row r="2" spans="2:5" ht="13.5">
      <c r="B2" s="49">
        <v>1</v>
      </c>
      <c r="C2" s="50">
        <v>38</v>
      </c>
      <c r="D2" s="51">
        <v>39</v>
      </c>
      <c r="E2" s="50" t="s">
        <v>852</v>
      </c>
    </row>
    <row r="3" spans="2:11" ht="13.5">
      <c r="B3" s="52">
        <v>3</v>
      </c>
      <c r="C3" s="53">
        <v>36</v>
      </c>
      <c r="D3" s="53">
        <v>37</v>
      </c>
      <c r="E3" s="54">
        <v>2</v>
      </c>
      <c r="G3">
        <v>1</v>
      </c>
      <c r="H3">
        <v>2</v>
      </c>
      <c r="J3" t="s">
        <v>852</v>
      </c>
      <c r="K3">
        <v>3</v>
      </c>
    </row>
    <row r="4" spans="2:5" ht="13.5">
      <c r="B4" s="52">
        <v>5</v>
      </c>
      <c r="C4" s="53">
        <v>34</v>
      </c>
      <c r="D4" s="53">
        <v>35</v>
      </c>
      <c r="E4" s="54">
        <v>4</v>
      </c>
    </row>
    <row r="5" spans="2:11" ht="13.5">
      <c r="B5" s="52">
        <v>7</v>
      </c>
      <c r="C5" s="53">
        <v>32</v>
      </c>
      <c r="D5" s="53">
        <v>33</v>
      </c>
      <c r="E5" s="54">
        <v>6</v>
      </c>
      <c r="G5">
        <v>1</v>
      </c>
      <c r="H5">
        <v>6</v>
      </c>
      <c r="J5" t="s">
        <v>852</v>
      </c>
      <c r="K5">
        <v>7</v>
      </c>
    </row>
    <row r="6" spans="2:11" ht="13.5">
      <c r="B6" s="52">
        <v>9</v>
      </c>
      <c r="C6" s="53">
        <v>30</v>
      </c>
      <c r="D6" s="53">
        <v>31</v>
      </c>
      <c r="E6" s="54">
        <v>8</v>
      </c>
      <c r="G6">
        <v>3</v>
      </c>
      <c r="H6">
        <v>4</v>
      </c>
      <c r="J6">
        <v>5</v>
      </c>
      <c r="K6">
        <v>2</v>
      </c>
    </row>
    <row r="7" spans="2:5" ht="13.5">
      <c r="B7" s="52">
        <v>11</v>
      </c>
      <c r="C7" s="53">
        <v>28</v>
      </c>
      <c r="D7" s="53">
        <v>29</v>
      </c>
      <c r="E7" s="54">
        <v>10</v>
      </c>
    </row>
    <row r="8" spans="2:11" ht="13.5">
      <c r="B8" s="52">
        <v>13</v>
      </c>
      <c r="C8" s="53">
        <v>26</v>
      </c>
      <c r="D8" s="53">
        <v>27</v>
      </c>
      <c r="E8" s="54">
        <v>12</v>
      </c>
      <c r="G8">
        <v>1</v>
      </c>
      <c r="H8">
        <v>10</v>
      </c>
      <c r="J8" t="s">
        <v>852</v>
      </c>
      <c r="K8">
        <v>11</v>
      </c>
    </row>
    <row r="9" spans="2:11" ht="13.5">
      <c r="B9" s="52">
        <v>15</v>
      </c>
      <c r="C9" s="53">
        <v>24</v>
      </c>
      <c r="D9" s="53">
        <v>25</v>
      </c>
      <c r="E9" s="54">
        <v>14</v>
      </c>
      <c r="G9">
        <v>3</v>
      </c>
      <c r="H9">
        <v>8</v>
      </c>
      <c r="J9">
        <v>9</v>
      </c>
      <c r="K9">
        <v>2</v>
      </c>
    </row>
    <row r="10" spans="2:11" ht="13.5">
      <c r="B10" s="52">
        <v>17</v>
      </c>
      <c r="C10" s="53">
        <v>22</v>
      </c>
      <c r="D10" s="53">
        <v>23</v>
      </c>
      <c r="E10" s="54">
        <v>16</v>
      </c>
      <c r="G10">
        <v>5</v>
      </c>
      <c r="H10">
        <v>6</v>
      </c>
      <c r="J10">
        <v>7</v>
      </c>
      <c r="K10">
        <v>4</v>
      </c>
    </row>
    <row r="11" spans="2:5" ht="14.25" thickBot="1">
      <c r="B11" s="55">
        <v>19</v>
      </c>
      <c r="C11" s="56">
        <v>20</v>
      </c>
      <c r="D11" s="56">
        <v>21</v>
      </c>
      <c r="E11" s="57">
        <v>18</v>
      </c>
    </row>
    <row r="12" spans="2:5" ht="13.5">
      <c r="B12" s="53"/>
      <c r="C12" s="53"/>
      <c r="D12" s="53"/>
      <c r="E12" s="53"/>
    </row>
    <row r="13" spans="2:5" ht="13.5">
      <c r="B13">
        <v>21</v>
      </c>
      <c r="C13">
        <v>18</v>
      </c>
      <c r="D13">
        <v>19</v>
      </c>
      <c r="E13">
        <v>20</v>
      </c>
    </row>
    <row r="14" spans="2:5" ht="13.5">
      <c r="B14">
        <v>23</v>
      </c>
      <c r="C14">
        <v>16</v>
      </c>
      <c r="D14">
        <v>17</v>
      </c>
      <c r="E14">
        <v>22</v>
      </c>
    </row>
    <row r="15" spans="2:5" ht="13.5">
      <c r="B15">
        <v>25</v>
      </c>
      <c r="C15">
        <v>14</v>
      </c>
      <c r="D15">
        <v>15</v>
      </c>
      <c r="E15">
        <v>24</v>
      </c>
    </row>
    <row r="16" spans="2:5" ht="13.5">
      <c r="B16">
        <v>27</v>
      </c>
      <c r="C16">
        <v>12</v>
      </c>
      <c r="D16">
        <v>13</v>
      </c>
      <c r="E16">
        <v>26</v>
      </c>
    </row>
    <row r="17" spans="2:5" ht="13.5">
      <c r="B17">
        <v>29</v>
      </c>
      <c r="C17">
        <v>10</v>
      </c>
      <c r="D17">
        <v>11</v>
      </c>
      <c r="E17">
        <v>28</v>
      </c>
    </row>
    <row r="18" spans="2:5" ht="13.5">
      <c r="B18">
        <v>31</v>
      </c>
      <c r="C18">
        <v>8</v>
      </c>
      <c r="D18">
        <v>9</v>
      </c>
      <c r="E18">
        <v>30</v>
      </c>
    </row>
    <row r="19" spans="2:5" ht="13.5">
      <c r="B19">
        <v>33</v>
      </c>
      <c r="C19">
        <v>6</v>
      </c>
      <c r="E19">
        <v>32</v>
      </c>
    </row>
    <row r="20" spans="2:5" ht="13.5">
      <c r="B20">
        <v>35</v>
      </c>
      <c r="E20">
        <v>34</v>
      </c>
    </row>
    <row r="21" spans="2:5" ht="13.5">
      <c r="B21">
        <v>37</v>
      </c>
      <c r="E21">
        <v>36</v>
      </c>
    </row>
    <row r="22" spans="2:5" ht="13.5">
      <c r="B22">
        <v>39</v>
      </c>
      <c r="E22">
        <v>38</v>
      </c>
    </row>
    <row r="23" spans="2:5" ht="13.5">
      <c r="B23">
        <v>41</v>
      </c>
      <c r="E23">
        <v>40</v>
      </c>
    </row>
    <row r="24" ht="13.5">
      <c r="E24">
        <v>42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J25" sqref="J25"/>
    </sheetView>
  </sheetViews>
  <sheetFormatPr defaultColWidth="9.00390625" defaultRowHeight="13.5"/>
  <cols>
    <col min="1" max="1" width="1.625" style="0" customWidth="1"/>
    <col min="2" max="2" width="2.875" style="17" bestFit="1" customWidth="1"/>
    <col min="3" max="3" width="41.125" style="17" customWidth="1"/>
    <col min="4" max="4" width="6.50390625" style="17" bestFit="1" customWidth="1"/>
    <col min="5" max="5" width="1.625" style="0" customWidth="1"/>
    <col min="6" max="6" width="2.125" style="0" customWidth="1"/>
    <col min="7" max="7" width="30.00390625" style="0" bestFit="1" customWidth="1"/>
    <col min="8" max="8" width="19.50390625" style="0" bestFit="1" customWidth="1"/>
    <col min="9" max="9" width="2.125" style="0" customWidth="1"/>
  </cols>
  <sheetData>
    <row r="1" spans="1:8" ht="6.75" customHeight="1">
      <c r="A1" s="21"/>
      <c r="E1" s="22"/>
      <c r="F1" s="22"/>
      <c r="G1" s="22"/>
      <c r="H1" s="22"/>
    </row>
    <row r="2" spans="1:8" ht="13.5" customHeight="1">
      <c r="A2" s="22"/>
      <c r="B2" s="20"/>
      <c r="C2" s="13"/>
      <c r="D2" s="13"/>
      <c r="E2" s="22"/>
      <c r="F2" s="22"/>
      <c r="G2" s="22"/>
      <c r="H2" s="22"/>
    </row>
    <row r="3" spans="1:8" ht="13.5" customHeight="1">
      <c r="A3" s="22"/>
      <c r="B3" s="15" t="s">
        <v>130</v>
      </c>
      <c r="C3" s="12" t="s">
        <v>0</v>
      </c>
      <c r="D3" s="12" t="s">
        <v>116</v>
      </c>
      <c r="E3" s="22"/>
      <c r="F3" s="22"/>
      <c r="G3" s="10"/>
      <c r="H3" s="10"/>
    </row>
    <row r="4" spans="1:8" ht="13.5" customHeight="1">
      <c r="A4" s="22"/>
      <c r="B4" s="15" t="s">
        <v>383</v>
      </c>
      <c r="C4" s="12" t="s">
        <v>1</v>
      </c>
      <c r="D4" s="12" t="s">
        <v>117</v>
      </c>
      <c r="E4" s="22"/>
      <c r="F4" s="22"/>
      <c r="G4" s="22"/>
      <c r="H4" s="22"/>
    </row>
    <row r="5" spans="1:8" ht="13.5" customHeight="1">
      <c r="A5" s="22"/>
      <c r="B5" s="15" t="s">
        <v>384</v>
      </c>
      <c r="C5" s="12" t="s">
        <v>2</v>
      </c>
      <c r="D5" s="12" t="s">
        <v>118</v>
      </c>
      <c r="E5" s="22"/>
      <c r="F5" s="22"/>
      <c r="G5" s="22"/>
      <c r="H5" s="22"/>
    </row>
    <row r="6" spans="1:8" ht="13.5" customHeight="1">
      <c r="A6" s="22"/>
      <c r="B6" s="15" t="s">
        <v>385</v>
      </c>
      <c r="C6" s="12" t="s">
        <v>3</v>
      </c>
      <c r="D6" s="12" t="s">
        <v>118</v>
      </c>
      <c r="E6" s="22"/>
      <c r="F6" s="22"/>
      <c r="G6" s="22"/>
      <c r="H6" s="22"/>
    </row>
    <row r="7" spans="1:8" ht="13.5" customHeight="1">
      <c r="A7" s="22"/>
      <c r="B7" s="15" t="s">
        <v>386</v>
      </c>
      <c r="C7" s="12" t="s">
        <v>4</v>
      </c>
      <c r="D7" s="12" t="s">
        <v>116</v>
      </c>
      <c r="E7" s="22"/>
      <c r="F7" s="22"/>
      <c r="G7" s="22"/>
      <c r="H7" s="22"/>
    </row>
    <row r="8" spans="1:8" ht="13.5" customHeight="1">
      <c r="A8" s="22"/>
      <c r="B8" s="15" t="s">
        <v>387</v>
      </c>
      <c r="C8" s="12" t="s">
        <v>5</v>
      </c>
      <c r="D8" s="12" t="s">
        <v>119</v>
      </c>
      <c r="E8" s="22"/>
      <c r="F8" s="22"/>
      <c r="G8" s="22"/>
      <c r="H8" s="22"/>
    </row>
    <row r="9" spans="1:8" ht="13.5" customHeight="1">
      <c r="A9" s="22"/>
      <c r="B9" s="15" t="s">
        <v>388</v>
      </c>
      <c r="C9" s="12" t="s">
        <v>6</v>
      </c>
      <c r="D9" s="12" t="s">
        <v>120</v>
      </c>
      <c r="E9" s="22"/>
      <c r="F9" s="22"/>
      <c r="G9" s="22"/>
      <c r="H9" s="22"/>
    </row>
    <row r="10" spans="1:8" ht="13.5" customHeight="1">
      <c r="A10" s="22"/>
      <c r="B10" s="15" t="s">
        <v>389</v>
      </c>
      <c r="C10" s="12" t="s">
        <v>7</v>
      </c>
      <c r="D10" s="12" t="s">
        <v>121</v>
      </c>
      <c r="E10" s="22"/>
      <c r="F10" s="22"/>
      <c r="G10" s="22"/>
      <c r="H10" s="22"/>
    </row>
    <row r="11" spans="1:8" ht="13.5" customHeight="1">
      <c r="A11" s="22"/>
      <c r="B11" s="15" t="s">
        <v>390</v>
      </c>
      <c r="C11" s="12" t="s">
        <v>8</v>
      </c>
      <c r="D11" s="12" t="s">
        <v>122</v>
      </c>
      <c r="E11" s="22"/>
      <c r="F11" s="22"/>
      <c r="G11" s="22"/>
      <c r="H11" s="22"/>
    </row>
    <row r="12" spans="1:8" ht="13.5" customHeight="1">
      <c r="A12" s="22"/>
      <c r="B12" s="15" t="s">
        <v>391</v>
      </c>
      <c r="C12" s="12" t="s">
        <v>9</v>
      </c>
      <c r="D12" s="12" t="s">
        <v>117</v>
      </c>
      <c r="E12" s="22"/>
      <c r="F12" s="22"/>
      <c r="G12" s="22"/>
      <c r="H12" s="22"/>
    </row>
    <row r="13" spans="1:8" ht="13.5" customHeight="1">
      <c r="A13" s="22"/>
      <c r="B13" s="15" t="s">
        <v>392</v>
      </c>
      <c r="C13" s="12" t="s">
        <v>10</v>
      </c>
      <c r="D13" s="12" t="s">
        <v>122</v>
      </c>
      <c r="E13" s="22"/>
      <c r="F13" s="22"/>
      <c r="G13" s="22"/>
      <c r="H13" s="22"/>
    </row>
    <row r="14" spans="1:8" ht="13.5" customHeight="1">
      <c r="A14" s="22"/>
      <c r="B14" s="15" t="s">
        <v>393</v>
      </c>
      <c r="C14" s="12" t="s">
        <v>11</v>
      </c>
      <c r="D14" s="12" t="s">
        <v>123</v>
      </c>
      <c r="E14" s="22"/>
      <c r="F14" s="22"/>
      <c r="G14" s="22"/>
      <c r="H14" s="22"/>
    </row>
    <row r="15" spans="1:8" ht="13.5" customHeight="1">
      <c r="A15" s="22"/>
      <c r="B15" s="15"/>
      <c r="C15" s="12" t="s">
        <v>12</v>
      </c>
      <c r="D15" s="12" t="s">
        <v>132</v>
      </c>
      <c r="E15" s="22"/>
      <c r="F15" s="22"/>
      <c r="G15" s="22"/>
      <c r="H15" s="22"/>
    </row>
    <row r="16" spans="1:8" ht="13.5" customHeight="1">
      <c r="A16" s="22"/>
      <c r="B16" s="15"/>
      <c r="C16" s="12" t="s">
        <v>13</v>
      </c>
      <c r="D16" s="12" t="s">
        <v>131</v>
      </c>
      <c r="E16" s="22"/>
      <c r="F16" s="22"/>
      <c r="G16" s="22"/>
      <c r="H16" s="22"/>
    </row>
    <row r="17" spans="1:8" ht="13.5" customHeight="1">
      <c r="A17" s="22"/>
      <c r="B17" s="15" t="s">
        <v>394</v>
      </c>
      <c r="C17" s="12" t="s">
        <v>14</v>
      </c>
      <c r="D17" s="12" t="s">
        <v>124</v>
      </c>
      <c r="E17" s="22"/>
      <c r="F17" s="22"/>
      <c r="G17" s="22"/>
      <c r="H17" s="22"/>
    </row>
    <row r="18" spans="1:8" ht="13.5" customHeight="1">
      <c r="A18" s="22"/>
      <c r="B18" s="15"/>
      <c r="C18" s="12" t="s">
        <v>15</v>
      </c>
      <c r="D18" s="12" t="s">
        <v>124</v>
      </c>
      <c r="E18" s="22"/>
      <c r="F18" s="22"/>
      <c r="G18" s="22"/>
      <c r="H18" s="22"/>
    </row>
    <row r="19" spans="1:8" ht="13.5" customHeight="1">
      <c r="A19" s="22"/>
      <c r="B19" s="15" t="s">
        <v>395</v>
      </c>
      <c r="C19" s="12" t="s">
        <v>16</v>
      </c>
      <c r="D19" s="12" t="s">
        <v>125</v>
      </c>
      <c r="E19" s="22"/>
      <c r="F19" s="22"/>
      <c r="G19" s="22"/>
      <c r="H19" s="22"/>
    </row>
    <row r="20" spans="1:8" ht="13.5" customHeight="1">
      <c r="A20" s="22"/>
      <c r="B20" s="15" t="s">
        <v>396</v>
      </c>
      <c r="C20" s="12" t="s">
        <v>17</v>
      </c>
      <c r="D20" s="12" t="s">
        <v>126</v>
      </c>
      <c r="E20" s="22"/>
      <c r="F20" s="22"/>
      <c r="G20" s="22"/>
      <c r="H20" s="22"/>
    </row>
    <row r="21" spans="1:8" ht="13.5" customHeight="1">
      <c r="A21" s="22"/>
      <c r="B21" s="15" t="s">
        <v>397</v>
      </c>
      <c r="C21" s="12" t="s">
        <v>18</v>
      </c>
      <c r="D21" s="12" t="s">
        <v>126</v>
      </c>
      <c r="E21" s="22"/>
      <c r="F21" s="22"/>
      <c r="G21" s="22"/>
      <c r="H21" s="22"/>
    </row>
    <row r="22" spans="1:8" ht="13.5" customHeight="1">
      <c r="A22" s="22"/>
      <c r="B22" s="15"/>
      <c r="C22" s="12" t="s">
        <v>19</v>
      </c>
      <c r="D22" s="12" t="s">
        <v>126</v>
      </c>
      <c r="E22" s="22"/>
      <c r="F22" s="22"/>
      <c r="G22" s="22"/>
      <c r="H22" s="22"/>
    </row>
    <row r="23" spans="1:8" ht="13.5" customHeight="1">
      <c r="A23" s="22"/>
      <c r="B23" s="15" t="s">
        <v>398</v>
      </c>
      <c r="C23" s="12" t="s">
        <v>20</v>
      </c>
      <c r="D23" s="12" t="s">
        <v>127</v>
      </c>
      <c r="E23" s="22"/>
      <c r="F23" s="22"/>
      <c r="G23" s="22"/>
      <c r="H23" s="22"/>
    </row>
    <row r="24" spans="1:8" ht="13.5" customHeight="1">
      <c r="A24" s="22"/>
      <c r="B24" s="15"/>
      <c r="C24" s="12" t="s">
        <v>21</v>
      </c>
      <c r="D24" s="12" t="s">
        <v>127</v>
      </c>
      <c r="E24" s="22"/>
      <c r="F24" s="22"/>
      <c r="G24" s="22"/>
      <c r="H24" s="22"/>
    </row>
    <row r="25" spans="1:8" ht="13.5" customHeight="1">
      <c r="A25" s="22"/>
      <c r="B25" s="15"/>
      <c r="C25" s="12" t="s">
        <v>22</v>
      </c>
      <c r="D25" s="12" t="s">
        <v>127</v>
      </c>
      <c r="E25" s="22"/>
      <c r="F25" s="22"/>
      <c r="G25" s="22"/>
      <c r="H25" s="22"/>
    </row>
    <row r="26" spans="1:8" ht="13.5" customHeight="1">
      <c r="A26" s="22"/>
      <c r="B26" s="15"/>
      <c r="C26" s="12" t="s">
        <v>23</v>
      </c>
      <c r="D26" s="12" t="s">
        <v>127</v>
      </c>
      <c r="E26" s="22"/>
      <c r="F26" s="22"/>
      <c r="G26" s="22"/>
      <c r="H26" s="22"/>
    </row>
    <row r="27" spans="1:8" ht="13.5" customHeight="1">
      <c r="A27" s="22"/>
      <c r="B27" s="15" t="s">
        <v>399</v>
      </c>
      <c r="C27" s="12" t="s">
        <v>24</v>
      </c>
      <c r="D27" s="12" t="s">
        <v>128</v>
      </c>
      <c r="E27" s="22"/>
      <c r="F27" s="22"/>
      <c r="G27" s="22"/>
      <c r="H27" s="22"/>
    </row>
    <row r="28" spans="1:8" ht="13.5" customHeight="1">
      <c r="A28" s="22"/>
      <c r="B28" s="15" t="s">
        <v>25</v>
      </c>
      <c r="C28" s="12" t="s">
        <v>129</v>
      </c>
      <c r="D28" s="12" t="s">
        <v>116</v>
      </c>
      <c r="E28" s="22"/>
      <c r="F28" s="22"/>
      <c r="G28" s="22"/>
      <c r="H28" s="22"/>
    </row>
    <row r="29" spans="1:8" ht="13.5" customHeight="1">
      <c r="A29" s="22"/>
      <c r="B29" s="16"/>
      <c r="C29" s="14"/>
      <c r="D29" s="14"/>
      <c r="E29" s="22"/>
      <c r="F29" s="22"/>
      <c r="G29" s="22"/>
      <c r="H29" s="22"/>
    </row>
    <row r="30" spans="1:8" ht="13.5" customHeight="1">
      <c r="A30" s="22"/>
      <c r="B30" s="20"/>
      <c r="C30" s="13"/>
      <c r="D30" s="14"/>
      <c r="E30" s="22"/>
      <c r="F30" s="22"/>
      <c r="G30" s="12" t="s">
        <v>143</v>
      </c>
      <c r="H30" s="12" t="s">
        <v>139</v>
      </c>
    </row>
    <row r="31" spans="1:8" ht="13.5" customHeight="1">
      <c r="A31" s="22"/>
      <c r="B31" s="15" t="s">
        <v>400</v>
      </c>
      <c r="C31" s="12" t="s">
        <v>137</v>
      </c>
      <c r="D31" s="12" t="s">
        <v>133</v>
      </c>
      <c r="E31" s="22"/>
      <c r="F31" s="22"/>
      <c r="G31" s="12" t="s">
        <v>142</v>
      </c>
      <c r="H31" s="12" t="s">
        <v>140</v>
      </c>
    </row>
    <row r="32" spans="1:8" ht="13.5" customHeight="1">
      <c r="A32" s="22"/>
      <c r="B32" s="15" t="s">
        <v>26</v>
      </c>
      <c r="C32" s="12" t="s">
        <v>138</v>
      </c>
      <c r="D32" s="12" t="s">
        <v>134</v>
      </c>
      <c r="E32" s="22"/>
      <c r="F32" s="22"/>
      <c r="G32" s="12" t="s">
        <v>141</v>
      </c>
      <c r="H32" s="12" t="s">
        <v>144</v>
      </c>
    </row>
    <row r="33" spans="1:8" ht="13.5" customHeight="1">
      <c r="A33" s="22"/>
      <c r="B33" s="15" t="s">
        <v>27</v>
      </c>
      <c r="C33" s="12" t="s">
        <v>135</v>
      </c>
      <c r="D33" s="12" t="s">
        <v>128</v>
      </c>
      <c r="E33" s="22"/>
      <c r="F33" s="22"/>
      <c r="G33" s="8" t="s">
        <v>145</v>
      </c>
      <c r="H33" s="8" t="s">
        <v>146</v>
      </c>
    </row>
    <row r="34" spans="1:8" ht="13.5" customHeight="1">
      <c r="A34" s="22"/>
      <c r="B34" s="15" t="s">
        <v>410</v>
      </c>
      <c r="C34" s="12" t="s">
        <v>136</v>
      </c>
      <c r="D34" s="12" t="s">
        <v>133</v>
      </c>
      <c r="E34" s="22"/>
      <c r="F34" s="22"/>
      <c r="G34" s="8" t="s">
        <v>147</v>
      </c>
      <c r="H34" s="8" t="s">
        <v>148</v>
      </c>
    </row>
    <row r="35" spans="1:6" ht="6.75" customHeight="1">
      <c r="A35" s="22"/>
      <c r="E35" s="22"/>
      <c r="F35" s="22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printOptions/>
  <pageMargins left="0.75" right="0.75" top="1" bottom="1" header="0.512" footer="0.512"/>
  <pageSetup horizontalDpi="200" verticalDpi="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49"/>
  <sheetViews>
    <sheetView workbookViewId="0" topLeftCell="A1">
      <selection activeCell="S38" sqref="S38"/>
    </sheetView>
  </sheetViews>
  <sheetFormatPr defaultColWidth="9.00390625" defaultRowHeight="13.5"/>
  <cols>
    <col min="1" max="1" width="1.875" style="0" customWidth="1"/>
    <col min="2" max="2" width="4.00390625" style="0" customWidth="1"/>
    <col min="3" max="3" width="7.125" style="0" bestFit="1" customWidth="1"/>
    <col min="4" max="4" width="5.625" style="0" bestFit="1" customWidth="1"/>
    <col min="5" max="5" width="7.125" style="0" customWidth="1"/>
    <col min="6" max="6" width="6.75390625" style="0" bestFit="1" customWidth="1"/>
    <col min="7" max="7" width="5.75390625" style="0" bestFit="1" customWidth="1"/>
    <col min="8" max="8" width="13.75390625" style="0" bestFit="1" customWidth="1"/>
    <col min="9" max="9" width="1.75390625" style="0" customWidth="1"/>
    <col min="10" max="10" width="0.875" style="0" customWidth="1"/>
    <col min="11" max="11" width="7.00390625" style="0" bestFit="1" customWidth="1"/>
    <col min="12" max="12" width="5.50390625" style="0" customWidth="1"/>
    <col min="13" max="15" width="5.625" style="0" bestFit="1" customWidth="1"/>
    <col min="16" max="16" width="5.75390625" style="0" customWidth="1"/>
    <col min="17" max="17" width="16.75390625" style="0" customWidth="1"/>
    <col min="18" max="18" width="0.74609375" style="0" customWidth="1"/>
  </cols>
  <sheetData>
    <row r="1" ht="26.25" customHeight="1"/>
    <row r="2" spans="2:17" ht="13.5">
      <c r="B2" s="18"/>
      <c r="C2" s="18" t="s">
        <v>78</v>
      </c>
      <c r="D2" s="67" t="s">
        <v>150</v>
      </c>
      <c r="E2" s="68"/>
      <c r="F2" s="69"/>
      <c r="G2" s="18" t="s">
        <v>151</v>
      </c>
      <c r="H2" s="18" t="s">
        <v>152</v>
      </c>
      <c r="K2" s="11"/>
      <c r="L2" s="18" t="s">
        <v>79</v>
      </c>
      <c r="M2" s="25" t="s">
        <v>282</v>
      </c>
      <c r="N2" s="25" t="s">
        <v>283</v>
      </c>
      <c r="O2" s="25" t="s">
        <v>284</v>
      </c>
      <c r="P2" s="18" t="s">
        <v>285</v>
      </c>
      <c r="Q2" s="18" t="s">
        <v>152</v>
      </c>
    </row>
    <row r="3" spans="2:17" ht="13.5">
      <c r="B3" s="18"/>
      <c r="C3" s="23" t="s">
        <v>219</v>
      </c>
      <c r="D3" s="23" t="s">
        <v>218</v>
      </c>
      <c r="E3" s="23" t="s">
        <v>28</v>
      </c>
      <c r="F3" s="23" t="s">
        <v>29</v>
      </c>
      <c r="G3" s="18" t="s">
        <v>30</v>
      </c>
      <c r="H3" s="26"/>
      <c r="K3" s="11"/>
      <c r="L3" s="23" t="s">
        <v>219</v>
      </c>
      <c r="M3" s="23" t="s">
        <v>57</v>
      </c>
      <c r="N3" s="23" t="s">
        <v>58</v>
      </c>
      <c r="O3" s="23" t="s">
        <v>59</v>
      </c>
      <c r="P3" s="23" t="s">
        <v>60</v>
      </c>
      <c r="Q3" s="24"/>
    </row>
    <row r="4" spans="2:17" ht="8.25" customHeight="1">
      <c r="B4" s="18" t="s">
        <v>31</v>
      </c>
      <c r="C4" s="58" t="s">
        <v>153</v>
      </c>
      <c r="D4" s="58"/>
      <c r="E4" s="58"/>
      <c r="F4" s="58" t="s">
        <v>55</v>
      </c>
      <c r="G4" s="19"/>
      <c r="H4" s="61" t="s">
        <v>195</v>
      </c>
      <c r="K4" s="63" t="s">
        <v>305</v>
      </c>
      <c r="L4" s="60" t="s">
        <v>220</v>
      </c>
      <c r="M4" s="60" t="s">
        <v>61</v>
      </c>
      <c r="N4" s="60" t="s">
        <v>252</v>
      </c>
      <c r="O4" s="60"/>
      <c r="P4" s="60"/>
      <c r="Q4" s="61" t="s">
        <v>286</v>
      </c>
    </row>
    <row r="5" spans="2:17" ht="8.25" customHeight="1">
      <c r="B5" s="58" t="s">
        <v>32</v>
      </c>
      <c r="C5" s="59"/>
      <c r="D5" s="59"/>
      <c r="E5" s="59"/>
      <c r="F5" s="59"/>
      <c r="G5" s="19"/>
      <c r="H5" s="61"/>
      <c r="K5" s="64"/>
      <c r="L5" s="60"/>
      <c r="M5" s="60"/>
      <c r="N5" s="60"/>
      <c r="O5" s="60"/>
      <c r="P5" s="60"/>
      <c r="Q5" s="61"/>
    </row>
    <row r="6" spans="2:17" ht="8.25" customHeight="1">
      <c r="B6" s="59"/>
      <c r="C6" s="58" t="s">
        <v>154</v>
      </c>
      <c r="D6" s="58"/>
      <c r="E6" s="58" t="s">
        <v>166</v>
      </c>
      <c r="F6" s="58" t="s">
        <v>56</v>
      </c>
      <c r="G6" s="60"/>
      <c r="H6" s="61" t="s">
        <v>196</v>
      </c>
      <c r="K6" s="60" t="s">
        <v>306</v>
      </c>
      <c r="L6" s="60" t="s">
        <v>221</v>
      </c>
      <c r="M6" s="60" t="s">
        <v>236</v>
      </c>
      <c r="N6" s="60" t="s">
        <v>253</v>
      </c>
      <c r="O6" s="60"/>
      <c r="P6" s="60" t="s">
        <v>271</v>
      </c>
      <c r="Q6" s="61" t="s">
        <v>287</v>
      </c>
    </row>
    <row r="7" spans="2:17" ht="8.25" customHeight="1">
      <c r="B7" s="58" t="s">
        <v>33</v>
      </c>
      <c r="C7" s="59"/>
      <c r="D7" s="59"/>
      <c r="E7" s="59"/>
      <c r="F7" s="59"/>
      <c r="G7" s="60"/>
      <c r="H7" s="61"/>
      <c r="K7" s="60"/>
      <c r="L7" s="60"/>
      <c r="M7" s="60"/>
      <c r="N7" s="60"/>
      <c r="O7" s="60"/>
      <c r="P7" s="60"/>
      <c r="Q7" s="61"/>
    </row>
    <row r="8" spans="2:17" ht="8.25" customHeight="1">
      <c r="B8" s="59"/>
      <c r="C8" s="58"/>
      <c r="D8" s="58"/>
      <c r="E8" s="58" t="s">
        <v>167</v>
      </c>
      <c r="F8" s="58" t="s">
        <v>179</v>
      </c>
      <c r="G8" s="60"/>
      <c r="H8" s="61" t="s">
        <v>197</v>
      </c>
      <c r="K8" s="60" t="s">
        <v>307</v>
      </c>
      <c r="L8" s="60" t="s">
        <v>222</v>
      </c>
      <c r="M8" s="60" t="s">
        <v>237</v>
      </c>
      <c r="N8" s="60" t="s">
        <v>254</v>
      </c>
      <c r="O8" s="60"/>
      <c r="P8" s="60" t="s">
        <v>272</v>
      </c>
      <c r="Q8" s="61" t="s">
        <v>288</v>
      </c>
    </row>
    <row r="9" spans="2:17" ht="8.25" customHeight="1">
      <c r="B9" s="58" t="s">
        <v>34</v>
      </c>
      <c r="C9" s="59"/>
      <c r="D9" s="59"/>
      <c r="E9" s="59"/>
      <c r="F9" s="59"/>
      <c r="G9" s="60"/>
      <c r="H9" s="61"/>
      <c r="K9" s="60"/>
      <c r="L9" s="60"/>
      <c r="M9" s="60"/>
      <c r="N9" s="60"/>
      <c r="O9" s="60"/>
      <c r="P9" s="60"/>
      <c r="Q9" s="61"/>
    </row>
    <row r="10" spans="2:17" ht="8.25" customHeight="1">
      <c r="B10" s="59"/>
      <c r="C10" s="58" t="s">
        <v>157</v>
      </c>
      <c r="D10" s="58"/>
      <c r="E10" s="58" t="s">
        <v>98</v>
      </c>
      <c r="F10" s="58" t="s">
        <v>180</v>
      </c>
      <c r="G10" s="60"/>
      <c r="H10" s="61" t="s">
        <v>198</v>
      </c>
      <c r="K10" s="60" t="s">
        <v>308</v>
      </c>
      <c r="L10" s="60" t="s">
        <v>223</v>
      </c>
      <c r="M10" s="60" t="s">
        <v>238</v>
      </c>
      <c r="N10" s="60" t="s">
        <v>255</v>
      </c>
      <c r="O10" s="60"/>
      <c r="P10" s="60" t="s">
        <v>273</v>
      </c>
      <c r="Q10" s="61" t="s">
        <v>289</v>
      </c>
    </row>
    <row r="11" spans="2:17" ht="8.25" customHeight="1">
      <c r="B11" s="58" t="s">
        <v>35</v>
      </c>
      <c r="C11" s="59"/>
      <c r="D11" s="59"/>
      <c r="E11" s="59"/>
      <c r="F11" s="59"/>
      <c r="G11" s="60"/>
      <c r="H11" s="61"/>
      <c r="K11" s="60"/>
      <c r="L11" s="60"/>
      <c r="M11" s="60"/>
      <c r="N11" s="60"/>
      <c r="O11" s="60"/>
      <c r="P11" s="60"/>
      <c r="Q11" s="61"/>
    </row>
    <row r="12" spans="2:17" ht="8.25" customHeight="1">
      <c r="B12" s="59"/>
      <c r="C12" s="58" t="s">
        <v>199</v>
      </c>
      <c r="D12" s="58"/>
      <c r="E12" s="58" t="s">
        <v>100</v>
      </c>
      <c r="F12" s="58" t="s">
        <v>181</v>
      </c>
      <c r="G12" s="60"/>
      <c r="H12" s="61" t="s">
        <v>200</v>
      </c>
      <c r="K12" s="60" t="s">
        <v>309</v>
      </c>
      <c r="L12" s="60" t="s">
        <v>224</v>
      </c>
      <c r="M12" s="60" t="s">
        <v>239</v>
      </c>
      <c r="N12" s="60" t="s">
        <v>256</v>
      </c>
      <c r="O12" s="60"/>
      <c r="P12" s="60" t="s">
        <v>274</v>
      </c>
      <c r="Q12" s="61" t="s">
        <v>290</v>
      </c>
    </row>
    <row r="13" spans="2:17" ht="8.25" customHeight="1">
      <c r="B13" s="58" t="s">
        <v>36</v>
      </c>
      <c r="C13" s="59"/>
      <c r="D13" s="59"/>
      <c r="E13" s="59"/>
      <c r="F13" s="59"/>
      <c r="G13" s="60"/>
      <c r="H13" s="61"/>
      <c r="K13" s="60"/>
      <c r="L13" s="60"/>
      <c r="M13" s="60"/>
      <c r="N13" s="60"/>
      <c r="O13" s="60"/>
      <c r="P13" s="60"/>
      <c r="Q13" s="61"/>
    </row>
    <row r="14" spans="2:17" ht="8.25" customHeight="1">
      <c r="B14" s="59"/>
      <c r="C14" s="58" t="s">
        <v>158</v>
      </c>
      <c r="D14" s="58"/>
      <c r="E14" s="58" t="s">
        <v>96</v>
      </c>
      <c r="F14" s="58" t="s">
        <v>182</v>
      </c>
      <c r="G14" s="60"/>
      <c r="H14" s="61" t="s">
        <v>201</v>
      </c>
      <c r="K14" s="60" t="s">
        <v>310</v>
      </c>
      <c r="L14" s="60" t="s">
        <v>110</v>
      </c>
      <c r="M14" s="60" t="s">
        <v>240</v>
      </c>
      <c r="N14" s="60" t="s">
        <v>257</v>
      </c>
      <c r="O14" s="60" t="s">
        <v>270</v>
      </c>
      <c r="P14" s="60" t="s">
        <v>275</v>
      </c>
      <c r="Q14" s="61" t="s">
        <v>291</v>
      </c>
    </row>
    <row r="15" spans="2:17" ht="8.25" customHeight="1">
      <c r="B15" s="58" t="s">
        <v>37</v>
      </c>
      <c r="C15" s="59"/>
      <c r="D15" s="59"/>
      <c r="E15" s="59"/>
      <c r="F15" s="59"/>
      <c r="G15" s="60"/>
      <c r="H15" s="61"/>
      <c r="K15" s="60"/>
      <c r="L15" s="60"/>
      <c r="M15" s="60"/>
      <c r="N15" s="60"/>
      <c r="O15" s="60"/>
      <c r="P15" s="60"/>
      <c r="Q15" s="61"/>
    </row>
    <row r="16" spans="2:17" ht="8.25" customHeight="1">
      <c r="B16" s="59"/>
      <c r="C16" s="58" t="s">
        <v>155</v>
      </c>
      <c r="D16" s="58"/>
      <c r="E16" s="58" t="s">
        <v>54</v>
      </c>
      <c r="F16" s="65" t="s">
        <v>183</v>
      </c>
      <c r="G16" s="60"/>
      <c r="H16" s="61" t="s">
        <v>202</v>
      </c>
      <c r="K16" s="60" t="s">
        <v>311</v>
      </c>
      <c r="L16" s="60" t="s">
        <v>225</v>
      </c>
      <c r="M16" s="60" t="s">
        <v>241</v>
      </c>
      <c r="N16" s="60" t="s">
        <v>258</v>
      </c>
      <c r="O16" s="62"/>
      <c r="P16" s="60" t="s">
        <v>276</v>
      </c>
      <c r="Q16" s="61" t="s">
        <v>292</v>
      </c>
    </row>
    <row r="17" spans="2:17" ht="8.25" customHeight="1">
      <c r="B17" s="58" t="s">
        <v>38</v>
      </c>
      <c r="C17" s="59"/>
      <c r="D17" s="59"/>
      <c r="E17" s="59"/>
      <c r="F17" s="66"/>
      <c r="G17" s="60"/>
      <c r="H17" s="61"/>
      <c r="K17" s="60"/>
      <c r="L17" s="60"/>
      <c r="M17" s="60"/>
      <c r="N17" s="60"/>
      <c r="O17" s="62"/>
      <c r="P17" s="60"/>
      <c r="Q17" s="61"/>
    </row>
    <row r="18" spans="2:17" ht="8.25" customHeight="1">
      <c r="B18" s="59"/>
      <c r="C18" s="58" t="s">
        <v>156</v>
      </c>
      <c r="D18" s="58"/>
      <c r="E18" s="58" t="s">
        <v>168</v>
      </c>
      <c r="F18" s="58" t="s">
        <v>184</v>
      </c>
      <c r="G18" s="60"/>
      <c r="H18" s="61" t="s">
        <v>203</v>
      </c>
      <c r="K18" s="60" t="s">
        <v>312</v>
      </c>
      <c r="L18" s="60" t="s">
        <v>81</v>
      </c>
      <c r="M18" s="60"/>
      <c r="N18" s="60"/>
      <c r="O18" s="60"/>
      <c r="P18" s="60"/>
      <c r="Q18" s="61" t="s">
        <v>81</v>
      </c>
    </row>
    <row r="19" spans="2:17" ht="8.25" customHeight="1">
      <c r="B19" s="58" t="s">
        <v>39</v>
      </c>
      <c r="C19" s="59"/>
      <c r="D19" s="59"/>
      <c r="E19" s="59"/>
      <c r="F19" s="59"/>
      <c r="G19" s="60"/>
      <c r="H19" s="61"/>
      <c r="K19" s="60"/>
      <c r="L19" s="60"/>
      <c r="M19" s="60"/>
      <c r="N19" s="60"/>
      <c r="O19" s="60"/>
      <c r="P19" s="60"/>
      <c r="Q19" s="61"/>
    </row>
    <row r="20" spans="2:17" ht="8.25" customHeight="1">
      <c r="B20" s="59"/>
      <c r="C20" s="58"/>
      <c r="D20" s="58"/>
      <c r="E20" s="58"/>
      <c r="F20" s="58"/>
      <c r="G20" s="60"/>
      <c r="H20" s="61" t="s">
        <v>204</v>
      </c>
      <c r="K20" s="60" t="s">
        <v>313</v>
      </c>
      <c r="L20" s="60" t="s">
        <v>107</v>
      </c>
      <c r="M20" s="60" t="s">
        <v>242</v>
      </c>
      <c r="N20" s="60" t="s">
        <v>259</v>
      </c>
      <c r="O20" s="60"/>
      <c r="P20" s="60"/>
      <c r="Q20" s="61" t="s">
        <v>293</v>
      </c>
    </row>
    <row r="21" spans="2:17" ht="8.25" customHeight="1">
      <c r="B21" s="58" t="s">
        <v>40</v>
      </c>
      <c r="C21" s="59"/>
      <c r="D21" s="59"/>
      <c r="E21" s="59"/>
      <c r="F21" s="59"/>
      <c r="G21" s="60"/>
      <c r="H21" s="61"/>
      <c r="K21" s="60"/>
      <c r="L21" s="60"/>
      <c r="M21" s="60"/>
      <c r="N21" s="60"/>
      <c r="O21" s="60"/>
      <c r="P21" s="60"/>
      <c r="Q21" s="61"/>
    </row>
    <row r="22" spans="2:17" ht="8.25" customHeight="1">
      <c r="B22" s="59"/>
      <c r="C22" s="58" t="s">
        <v>159</v>
      </c>
      <c r="D22" s="58"/>
      <c r="E22" s="58" t="s">
        <v>95</v>
      </c>
      <c r="F22" s="58" t="s">
        <v>185</v>
      </c>
      <c r="G22" s="60"/>
      <c r="H22" s="61" t="s">
        <v>401</v>
      </c>
      <c r="K22" s="60" t="s">
        <v>314</v>
      </c>
      <c r="L22" s="60" t="s">
        <v>226</v>
      </c>
      <c r="M22" s="60" t="s">
        <v>243</v>
      </c>
      <c r="N22" s="60" t="s">
        <v>260</v>
      </c>
      <c r="O22" s="60"/>
      <c r="P22" s="60"/>
      <c r="Q22" s="61" t="s">
        <v>294</v>
      </c>
    </row>
    <row r="23" spans="2:17" ht="8.25" customHeight="1">
      <c r="B23" s="58" t="s">
        <v>41</v>
      </c>
      <c r="C23" s="59"/>
      <c r="D23" s="59"/>
      <c r="E23" s="59"/>
      <c r="F23" s="59"/>
      <c r="G23" s="60"/>
      <c r="H23" s="61"/>
      <c r="K23" s="60"/>
      <c r="L23" s="60"/>
      <c r="M23" s="60"/>
      <c r="N23" s="60"/>
      <c r="O23" s="60"/>
      <c r="P23" s="60"/>
      <c r="Q23" s="61"/>
    </row>
    <row r="24" spans="2:17" ht="8.25" customHeight="1">
      <c r="B24" s="59"/>
      <c r="C24" s="58" t="s">
        <v>160</v>
      </c>
      <c r="D24" s="58"/>
      <c r="E24" s="58" t="s">
        <v>101</v>
      </c>
      <c r="F24" s="58" t="s">
        <v>186</v>
      </c>
      <c r="G24" s="60"/>
      <c r="H24" s="61" t="s">
        <v>205</v>
      </c>
      <c r="K24" s="60" t="s">
        <v>315</v>
      </c>
      <c r="L24" s="60" t="s">
        <v>112</v>
      </c>
      <c r="M24" s="60" t="s">
        <v>244</v>
      </c>
      <c r="N24" s="60" t="s">
        <v>261</v>
      </c>
      <c r="O24" s="60"/>
      <c r="P24" s="60"/>
      <c r="Q24" s="61" t="s">
        <v>295</v>
      </c>
    </row>
    <row r="25" spans="2:17" ht="8.25" customHeight="1">
      <c r="B25" s="58" t="s">
        <v>42</v>
      </c>
      <c r="C25" s="59"/>
      <c r="D25" s="59"/>
      <c r="E25" s="59"/>
      <c r="F25" s="59"/>
      <c r="G25" s="60"/>
      <c r="H25" s="61"/>
      <c r="K25" s="60"/>
      <c r="L25" s="60"/>
      <c r="M25" s="60"/>
      <c r="N25" s="60"/>
      <c r="O25" s="60"/>
      <c r="P25" s="60"/>
      <c r="Q25" s="61"/>
    </row>
    <row r="26" spans="2:17" ht="8.25" customHeight="1">
      <c r="B26" s="59"/>
      <c r="C26" s="58" t="s">
        <v>161</v>
      </c>
      <c r="D26" s="58"/>
      <c r="E26" s="58" t="s">
        <v>97</v>
      </c>
      <c r="F26" s="58" t="s">
        <v>187</v>
      </c>
      <c r="G26" s="60"/>
      <c r="H26" s="61" t="s">
        <v>206</v>
      </c>
      <c r="K26" s="60" t="s">
        <v>316</v>
      </c>
      <c r="L26" s="60" t="s">
        <v>228</v>
      </c>
      <c r="M26" s="60" t="s">
        <v>245</v>
      </c>
      <c r="N26" s="60" t="s">
        <v>262</v>
      </c>
      <c r="O26" s="60"/>
      <c r="P26" s="60" t="s">
        <v>277</v>
      </c>
      <c r="Q26" s="61" t="s">
        <v>296</v>
      </c>
    </row>
    <row r="27" spans="2:17" ht="8.25" customHeight="1">
      <c r="B27" s="58" t="s">
        <v>43</v>
      </c>
      <c r="C27" s="59"/>
      <c r="D27" s="59"/>
      <c r="E27" s="59"/>
      <c r="F27" s="59"/>
      <c r="G27" s="60"/>
      <c r="H27" s="61"/>
      <c r="K27" s="60"/>
      <c r="L27" s="60"/>
      <c r="M27" s="60"/>
      <c r="N27" s="60"/>
      <c r="O27" s="60"/>
      <c r="P27" s="60"/>
      <c r="Q27" s="61"/>
    </row>
    <row r="28" spans="2:17" ht="8.25" customHeight="1">
      <c r="B28" s="59"/>
      <c r="C28" s="58"/>
      <c r="D28" s="58"/>
      <c r="E28" s="58" t="s">
        <v>103</v>
      </c>
      <c r="F28" s="58" t="s">
        <v>188</v>
      </c>
      <c r="G28" s="60"/>
      <c r="H28" s="61" t="s">
        <v>207</v>
      </c>
      <c r="K28" s="60" t="s">
        <v>317</v>
      </c>
      <c r="L28" s="60" t="s">
        <v>227</v>
      </c>
      <c r="M28" s="60" t="s">
        <v>246</v>
      </c>
      <c r="N28" s="60" t="s">
        <v>263</v>
      </c>
      <c r="O28" s="60"/>
      <c r="P28" s="60"/>
      <c r="Q28" s="61" t="s">
        <v>297</v>
      </c>
    </row>
    <row r="29" spans="2:17" ht="8.25" customHeight="1">
      <c r="B29" s="58" t="s">
        <v>44</v>
      </c>
      <c r="C29" s="59"/>
      <c r="D29" s="59"/>
      <c r="E29" s="59"/>
      <c r="F29" s="59"/>
      <c r="G29" s="60"/>
      <c r="H29" s="61"/>
      <c r="K29" s="60"/>
      <c r="L29" s="60"/>
      <c r="M29" s="60"/>
      <c r="N29" s="60"/>
      <c r="O29" s="60"/>
      <c r="P29" s="60"/>
      <c r="Q29" s="61"/>
    </row>
    <row r="30" spans="2:17" ht="8.25" customHeight="1">
      <c r="B30" s="59"/>
      <c r="C30" s="58" t="s">
        <v>162</v>
      </c>
      <c r="D30" s="58"/>
      <c r="E30" s="58" t="s">
        <v>106</v>
      </c>
      <c r="F30" s="58" t="s">
        <v>189</v>
      </c>
      <c r="G30" s="60" t="s">
        <v>194</v>
      </c>
      <c r="H30" s="61" t="s">
        <v>208</v>
      </c>
      <c r="K30" s="60" t="s">
        <v>318</v>
      </c>
      <c r="L30" s="60" t="s">
        <v>229</v>
      </c>
      <c r="M30" s="60"/>
      <c r="N30" s="60" t="s">
        <v>264</v>
      </c>
      <c r="O30" s="60"/>
      <c r="P30" s="60"/>
      <c r="Q30" s="61" t="s">
        <v>298</v>
      </c>
    </row>
    <row r="31" spans="2:17" ht="8.25" customHeight="1">
      <c r="B31" s="58" t="s">
        <v>45</v>
      </c>
      <c r="C31" s="59"/>
      <c r="D31" s="59"/>
      <c r="E31" s="59"/>
      <c r="F31" s="59"/>
      <c r="G31" s="60"/>
      <c r="H31" s="61"/>
      <c r="K31" s="60"/>
      <c r="L31" s="60"/>
      <c r="M31" s="60"/>
      <c r="N31" s="60"/>
      <c r="O31" s="60"/>
      <c r="P31" s="60"/>
      <c r="Q31" s="61"/>
    </row>
    <row r="32" spans="2:17" ht="8.25" customHeight="1">
      <c r="B32" s="59"/>
      <c r="C32" s="58" t="s">
        <v>163</v>
      </c>
      <c r="D32" s="58"/>
      <c r="E32" s="58" t="s">
        <v>99</v>
      </c>
      <c r="F32" s="58" t="s">
        <v>190</v>
      </c>
      <c r="G32" s="60"/>
      <c r="H32" s="61" t="s">
        <v>209</v>
      </c>
      <c r="K32" s="60" t="s">
        <v>319</v>
      </c>
      <c r="L32" s="60" t="s">
        <v>230</v>
      </c>
      <c r="M32" s="60" t="s">
        <v>247</v>
      </c>
      <c r="N32" s="60" t="s">
        <v>113</v>
      </c>
      <c r="O32" s="60"/>
      <c r="P32" s="60" t="s">
        <v>278</v>
      </c>
      <c r="Q32" s="61" t="s">
        <v>299</v>
      </c>
    </row>
    <row r="33" spans="2:17" ht="8.25" customHeight="1">
      <c r="B33" s="58" t="s">
        <v>46</v>
      </c>
      <c r="C33" s="59"/>
      <c r="D33" s="59"/>
      <c r="E33" s="59"/>
      <c r="F33" s="59"/>
      <c r="G33" s="60"/>
      <c r="H33" s="61"/>
      <c r="K33" s="60"/>
      <c r="L33" s="60"/>
      <c r="M33" s="60"/>
      <c r="N33" s="60"/>
      <c r="O33" s="60"/>
      <c r="P33" s="60"/>
      <c r="Q33" s="61"/>
    </row>
    <row r="34" spans="2:17" ht="8.25" customHeight="1">
      <c r="B34" s="59"/>
      <c r="C34" s="58"/>
      <c r="D34" s="58"/>
      <c r="E34" s="58" t="s">
        <v>169</v>
      </c>
      <c r="F34" s="58"/>
      <c r="G34" s="60"/>
      <c r="H34" s="61" t="s">
        <v>210</v>
      </c>
      <c r="K34" s="60" t="s">
        <v>313</v>
      </c>
      <c r="L34" s="60" t="s">
        <v>231</v>
      </c>
      <c r="M34" s="60" t="s">
        <v>248</v>
      </c>
      <c r="N34" s="60" t="s">
        <v>265</v>
      </c>
      <c r="O34" s="60"/>
      <c r="P34" s="60" t="s">
        <v>279</v>
      </c>
      <c r="Q34" s="61" t="s">
        <v>300</v>
      </c>
    </row>
    <row r="35" spans="2:17" ht="8.25" customHeight="1">
      <c r="B35" s="58" t="s">
        <v>47</v>
      </c>
      <c r="C35" s="59"/>
      <c r="D35" s="59"/>
      <c r="E35" s="59"/>
      <c r="F35" s="59"/>
      <c r="G35" s="60"/>
      <c r="H35" s="61"/>
      <c r="K35" s="60"/>
      <c r="L35" s="60"/>
      <c r="M35" s="60"/>
      <c r="N35" s="60"/>
      <c r="O35" s="60"/>
      <c r="P35" s="60"/>
      <c r="Q35" s="61"/>
    </row>
    <row r="36" spans="2:17" ht="8.25" customHeight="1">
      <c r="B36" s="59"/>
      <c r="C36" s="58" t="s">
        <v>164</v>
      </c>
      <c r="D36" s="58"/>
      <c r="E36" s="58" t="s">
        <v>104</v>
      </c>
      <c r="F36" s="58"/>
      <c r="G36" s="60" t="s">
        <v>193</v>
      </c>
      <c r="H36" s="61" t="s">
        <v>211</v>
      </c>
      <c r="K36" s="60" t="s">
        <v>320</v>
      </c>
      <c r="L36" s="60" t="s">
        <v>235</v>
      </c>
      <c r="M36" s="60"/>
      <c r="N36" s="60"/>
      <c r="O36" s="60"/>
      <c r="P36" s="60"/>
      <c r="Q36" s="61" t="s">
        <v>235</v>
      </c>
    </row>
    <row r="37" spans="2:17" ht="8.25" customHeight="1">
      <c r="B37" s="58" t="s">
        <v>48</v>
      </c>
      <c r="C37" s="59"/>
      <c r="D37" s="59"/>
      <c r="E37" s="59"/>
      <c r="F37" s="59"/>
      <c r="G37" s="60"/>
      <c r="H37" s="61"/>
      <c r="K37" s="60"/>
      <c r="L37" s="60"/>
      <c r="M37" s="60"/>
      <c r="N37" s="60"/>
      <c r="O37" s="60"/>
      <c r="P37" s="60"/>
      <c r="Q37" s="61"/>
    </row>
    <row r="38" spans="2:17" ht="8.25" customHeight="1">
      <c r="B38" s="59"/>
      <c r="C38" s="58" t="s">
        <v>165</v>
      </c>
      <c r="D38" s="58"/>
      <c r="E38" s="58" t="s">
        <v>170</v>
      </c>
      <c r="F38" s="58"/>
      <c r="G38" s="60"/>
      <c r="H38" s="61" t="s">
        <v>212</v>
      </c>
      <c r="K38" s="60" t="s">
        <v>307</v>
      </c>
      <c r="L38" s="60" t="s">
        <v>232</v>
      </c>
      <c r="M38" s="60" t="s">
        <v>249</v>
      </c>
      <c r="N38" s="60" t="s">
        <v>266</v>
      </c>
      <c r="O38" s="60"/>
      <c r="P38" s="60"/>
      <c r="Q38" s="61" t="s">
        <v>301</v>
      </c>
    </row>
    <row r="39" spans="2:17" ht="8.25" customHeight="1">
      <c r="B39" s="58" t="s">
        <v>49</v>
      </c>
      <c r="C39" s="59"/>
      <c r="D39" s="59"/>
      <c r="E39" s="59"/>
      <c r="F39" s="59"/>
      <c r="G39" s="60"/>
      <c r="H39" s="61"/>
      <c r="K39" s="60"/>
      <c r="L39" s="60"/>
      <c r="M39" s="60"/>
      <c r="N39" s="60"/>
      <c r="O39" s="60"/>
      <c r="P39" s="60"/>
      <c r="Q39" s="61"/>
    </row>
    <row r="40" spans="2:17" ht="8.25" customHeight="1">
      <c r="B40" s="59"/>
      <c r="C40" s="58"/>
      <c r="D40" s="58" t="s">
        <v>176</v>
      </c>
      <c r="E40" s="58" t="s">
        <v>102</v>
      </c>
      <c r="F40" s="58"/>
      <c r="G40" s="60"/>
      <c r="H40" s="61" t="s">
        <v>213</v>
      </c>
      <c r="K40" s="60" t="s">
        <v>321</v>
      </c>
      <c r="L40" s="60" t="s">
        <v>111</v>
      </c>
      <c r="M40" s="60" t="s">
        <v>151</v>
      </c>
      <c r="N40" s="60" t="s">
        <v>267</v>
      </c>
      <c r="O40" s="60"/>
      <c r="P40" s="60"/>
      <c r="Q40" s="61" t="s">
        <v>302</v>
      </c>
    </row>
    <row r="41" spans="2:17" ht="8.25" customHeight="1">
      <c r="B41" s="58" t="s">
        <v>50</v>
      </c>
      <c r="C41" s="59"/>
      <c r="D41" s="59"/>
      <c r="E41" s="59"/>
      <c r="F41" s="59"/>
      <c r="G41" s="60"/>
      <c r="H41" s="61"/>
      <c r="K41" s="60"/>
      <c r="L41" s="60"/>
      <c r="M41" s="60"/>
      <c r="N41" s="60"/>
      <c r="O41" s="60"/>
      <c r="P41" s="60"/>
      <c r="Q41" s="61"/>
    </row>
    <row r="42" spans="2:17" ht="8.25" customHeight="1">
      <c r="B42" s="59"/>
      <c r="C42" s="58"/>
      <c r="D42" s="58" t="s">
        <v>175</v>
      </c>
      <c r="E42" s="58" t="s">
        <v>105</v>
      </c>
      <c r="F42" s="58" t="s">
        <v>191</v>
      </c>
      <c r="G42" s="60"/>
      <c r="H42" s="61" t="s">
        <v>214</v>
      </c>
      <c r="K42" s="60" t="s">
        <v>323</v>
      </c>
      <c r="L42" s="60" t="s">
        <v>114</v>
      </c>
      <c r="M42" s="60" t="s">
        <v>250</v>
      </c>
      <c r="N42" s="60" t="s">
        <v>268</v>
      </c>
      <c r="O42" s="60"/>
      <c r="P42" s="60" t="s">
        <v>280</v>
      </c>
      <c r="Q42" s="61" t="s">
        <v>303</v>
      </c>
    </row>
    <row r="43" spans="2:17" ht="8.25" customHeight="1">
      <c r="B43" s="58" t="s">
        <v>51</v>
      </c>
      <c r="C43" s="59"/>
      <c r="D43" s="59"/>
      <c r="E43" s="59"/>
      <c r="F43" s="59"/>
      <c r="G43" s="60"/>
      <c r="H43" s="61"/>
      <c r="K43" s="60"/>
      <c r="L43" s="60"/>
      <c r="M43" s="60"/>
      <c r="N43" s="60"/>
      <c r="O43" s="60"/>
      <c r="P43" s="60"/>
      <c r="Q43" s="61"/>
    </row>
    <row r="44" spans="2:17" ht="8.25" customHeight="1">
      <c r="B44" s="59"/>
      <c r="C44" s="58"/>
      <c r="D44" s="58" t="s">
        <v>173</v>
      </c>
      <c r="E44" s="58" t="s">
        <v>171</v>
      </c>
      <c r="F44" s="58" t="s">
        <v>192</v>
      </c>
      <c r="G44" s="60"/>
      <c r="H44" s="61" t="s">
        <v>215</v>
      </c>
      <c r="K44" s="60" t="s">
        <v>322</v>
      </c>
      <c r="L44" s="60" t="s">
        <v>233</v>
      </c>
      <c r="M44" s="60" t="s">
        <v>251</v>
      </c>
      <c r="N44" s="60" t="s">
        <v>269</v>
      </c>
      <c r="O44" s="60"/>
      <c r="P44" s="60" t="s">
        <v>281</v>
      </c>
      <c r="Q44" s="61" t="s">
        <v>304</v>
      </c>
    </row>
    <row r="45" spans="2:17" ht="8.25" customHeight="1">
      <c r="B45" s="58" t="s">
        <v>52</v>
      </c>
      <c r="C45" s="59"/>
      <c r="D45" s="59"/>
      <c r="E45" s="59"/>
      <c r="F45" s="59"/>
      <c r="G45" s="60"/>
      <c r="H45" s="61"/>
      <c r="K45" s="60"/>
      <c r="L45" s="60"/>
      <c r="M45" s="60"/>
      <c r="N45" s="60"/>
      <c r="O45" s="60"/>
      <c r="P45" s="60"/>
      <c r="Q45" s="61"/>
    </row>
    <row r="46" spans="2:17" ht="8.25" customHeight="1">
      <c r="B46" s="59"/>
      <c r="C46" s="58" t="s">
        <v>178</v>
      </c>
      <c r="D46" s="58" t="s">
        <v>174</v>
      </c>
      <c r="E46" s="58" t="s">
        <v>172</v>
      </c>
      <c r="F46" s="58"/>
      <c r="G46" s="60"/>
      <c r="H46" s="61" t="s">
        <v>216</v>
      </c>
      <c r="K46" s="60"/>
      <c r="L46" s="60" t="s">
        <v>234</v>
      </c>
      <c r="M46" s="60"/>
      <c r="N46" s="60"/>
      <c r="O46" s="60"/>
      <c r="P46" s="60"/>
      <c r="Q46" s="61" t="s">
        <v>234</v>
      </c>
    </row>
    <row r="47" spans="2:17" ht="8.25" customHeight="1">
      <c r="B47" s="58" t="s">
        <v>53</v>
      </c>
      <c r="C47" s="59"/>
      <c r="D47" s="59"/>
      <c r="E47" s="59"/>
      <c r="F47" s="59"/>
      <c r="G47" s="60"/>
      <c r="H47" s="61"/>
      <c r="K47" s="60"/>
      <c r="L47" s="60"/>
      <c r="M47" s="60"/>
      <c r="N47" s="60"/>
      <c r="O47" s="60"/>
      <c r="P47" s="60"/>
      <c r="Q47" s="61"/>
    </row>
    <row r="48" spans="2:17" ht="8.25" customHeight="1">
      <c r="B48" s="59"/>
      <c r="C48" s="58" t="s">
        <v>80</v>
      </c>
      <c r="D48" s="58" t="s">
        <v>177</v>
      </c>
      <c r="E48" s="58"/>
      <c r="F48" s="58"/>
      <c r="G48" s="60"/>
      <c r="H48" s="61" t="s">
        <v>217</v>
      </c>
      <c r="K48" s="17"/>
      <c r="L48" s="17"/>
      <c r="M48" s="17"/>
      <c r="N48" s="17"/>
      <c r="O48" s="17"/>
      <c r="P48" s="17"/>
      <c r="Q48" s="17"/>
    </row>
    <row r="49" spans="2:8" ht="8.25" customHeight="1">
      <c r="B49" s="18"/>
      <c r="C49" s="59"/>
      <c r="D49" s="59"/>
      <c r="E49" s="59"/>
      <c r="F49" s="59"/>
      <c r="G49" s="60"/>
      <c r="H49" s="61"/>
    </row>
    <row r="50" ht="26.25" customHeight="1"/>
  </sheetData>
  <mergeCells count="314">
    <mergeCell ref="C4:C5"/>
    <mergeCell ref="C6:C7"/>
    <mergeCell ref="D6:D7"/>
    <mergeCell ref="E6:E7"/>
    <mergeCell ref="F6:F7"/>
    <mergeCell ref="G6:G7"/>
    <mergeCell ref="H6:H7"/>
    <mergeCell ref="H4:H5"/>
    <mergeCell ref="D2:F2"/>
    <mergeCell ref="F4:F5"/>
    <mergeCell ref="E4:E5"/>
    <mergeCell ref="D4:D5"/>
    <mergeCell ref="B11:B12"/>
    <mergeCell ref="E44:E45"/>
    <mergeCell ref="D44:D45"/>
    <mergeCell ref="D42:D43"/>
    <mergeCell ref="B21:B22"/>
    <mergeCell ref="D40:D41"/>
    <mergeCell ref="D38:D39"/>
    <mergeCell ref="D36:D37"/>
    <mergeCell ref="D34:D35"/>
    <mergeCell ref="D32:D33"/>
    <mergeCell ref="E46:E47"/>
    <mergeCell ref="E48:E49"/>
    <mergeCell ref="D48:D49"/>
    <mergeCell ref="D46:D47"/>
    <mergeCell ref="C38:C39"/>
    <mergeCell ref="D30:D31"/>
    <mergeCell ref="D28:D29"/>
    <mergeCell ref="C28:C29"/>
    <mergeCell ref="C30:C31"/>
    <mergeCell ref="C48:C49"/>
    <mergeCell ref="B47:B48"/>
    <mergeCell ref="B45:B46"/>
    <mergeCell ref="B43:B44"/>
    <mergeCell ref="C42:C43"/>
    <mergeCell ref="C44:C45"/>
    <mergeCell ref="C46:C47"/>
    <mergeCell ref="G44:G45"/>
    <mergeCell ref="G40:G41"/>
    <mergeCell ref="G38:G39"/>
    <mergeCell ref="B33:B34"/>
    <mergeCell ref="B41:B42"/>
    <mergeCell ref="B39:B40"/>
    <mergeCell ref="B37:B38"/>
    <mergeCell ref="B35:B36"/>
    <mergeCell ref="C40:C41"/>
    <mergeCell ref="C32:C33"/>
    <mergeCell ref="G48:G49"/>
    <mergeCell ref="F48:F49"/>
    <mergeCell ref="F46:F47"/>
    <mergeCell ref="G46:G47"/>
    <mergeCell ref="G34:G35"/>
    <mergeCell ref="G36:G37"/>
    <mergeCell ref="B25:B26"/>
    <mergeCell ref="B23:B24"/>
    <mergeCell ref="B31:B32"/>
    <mergeCell ref="B29:B30"/>
    <mergeCell ref="B27:B28"/>
    <mergeCell ref="C34:C35"/>
    <mergeCell ref="C36:C37"/>
    <mergeCell ref="E24:E25"/>
    <mergeCell ref="F44:F45"/>
    <mergeCell ref="G42:G43"/>
    <mergeCell ref="E32:E33"/>
    <mergeCell ref="F32:F33"/>
    <mergeCell ref="E34:E35"/>
    <mergeCell ref="E36:E37"/>
    <mergeCell ref="E38:E39"/>
    <mergeCell ref="E40:E41"/>
    <mergeCell ref="F42:F43"/>
    <mergeCell ref="G32:G33"/>
    <mergeCell ref="F24:F25"/>
    <mergeCell ref="F22:F23"/>
    <mergeCell ref="F26:F27"/>
    <mergeCell ref="G12:G13"/>
    <mergeCell ref="F20:F21"/>
    <mergeCell ref="G16:G17"/>
    <mergeCell ref="G18:G19"/>
    <mergeCell ref="G20:G21"/>
    <mergeCell ref="F12:F13"/>
    <mergeCell ref="G26:G27"/>
    <mergeCell ref="E42:E43"/>
    <mergeCell ref="F38:F39"/>
    <mergeCell ref="F28:F29"/>
    <mergeCell ref="E26:E27"/>
    <mergeCell ref="F40:F41"/>
    <mergeCell ref="E28:E29"/>
    <mergeCell ref="E30:E31"/>
    <mergeCell ref="F30:F31"/>
    <mergeCell ref="E22:E23"/>
    <mergeCell ref="E16:E17"/>
    <mergeCell ref="E18:E19"/>
    <mergeCell ref="E20:E21"/>
    <mergeCell ref="G28:G29"/>
    <mergeCell ref="G30:G31"/>
    <mergeCell ref="G22:G23"/>
    <mergeCell ref="G24:G25"/>
    <mergeCell ref="F8:F9"/>
    <mergeCell ref="G10:G11"/>
    <mergeCell ref="G8:G9"/>
    <mergeCell ref="G14:G15"/>
    <mergeCell ref="F10:F11"/>
    <mergeCell ref="F18:F19"/>
    <mergeCell ref="F16:F17"/>
    <mergeCell ref="F14:F15"/>
    <mergeCell ref="C14:C15"/>
    <mergeCell ref="C12:C13"/>
    <mergeCell ref="C10:C11"/>
    <mergeCell ref="E10:E11"/>
    <mergeCell ref="D10:D11"/>
    <mergeCell ref="D12:D13"/>
    <mergeCell ref="D20:D21"/>
    <mergeCell ref="C24:C25"/>
    <mergeCell ref="C26:C27"/>
    <mergeCell ref="C18:C19"/>
    <mergeCell ref="C22:C23"/>
    <mergeCell ref="C20:C21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N18:N19"/>
    <mergeCell ref="O18:O19"/>
    <mergeCell ref="L14:L15"/>
    <mergeCell ref="M14:M15"/>
    <mergeCell ref="N14:N15"/>
    <mergeCell ref="L22:L23"/>
    <mergeCell ref="M22:M23"/>
    <mergeCell ref="N22:N23"/>
    <mergeCell ref="O22:O23"/>
    <mergeCell ref="Q10:Q11"/>
    <mergeCell ref="L12:L13"/>
    <mergeCell ref="M12:M13"/>
    <mergeCell ref="N12:N13"/>
    <mergeCell ref="O12:O13"/>
    <mergeCell ref="P12:P13"/>
    <mergeCell ref="Q12:Q13"/>
    <mergeCell ref="N10:N11"/>
    <mergeCell ref="O10:O11"/>
    <mergeCell ref="P10:P11"/>
    <mergeCell ref="M8:M9"/>
    <mergeCell ref="N8:N9"/>
    <mergeCell ref="L10:L11"/>
    <mergeCell ref="M10:M11"/>
    <mergeCell ref="Q4:Q5"/>
    <mergeCell ref="Q6:Q7"/>
    <mergeCell ref="O8:O9"/>
    <mergeCell ref="P8:P9"/>
    <mergeCell ref="Q8:Q9"/>
    <mergeCell ref="P4:P5"/>
    <mergeCell ref="N6:N7"/>
    <mergeCell ref="O6:O7"/>
    <mergeCell ref="P6:P7"/>
    <mergeCell ref="M4:M5"/>
    <mergeCell ref="N4:N5"/>
    <mergeCell ref="O4:O5"/>
    <mergeCell ref="L6:L7"/>
    <mergeCell ref="M6:M7"/>
    <mergeCell ref="L4:L5"/>
    <mergeCell ref="K20:K21"/>
    <mergeCell ref="L8:L9"/>
    <mergeCell ref="K12:K13"/>
    <mergeCell ref="K14:K15"/>
    <mergeCell ref="K16:K17"/>
    <mergeCell ref="K18:K19"/>
    <mergeCell ref="K4:K5"/>
    <mergeCell ref="Q14:Q15"/>
    <mergeCell ref="L16:L17"/>
    <mergeCell ref="M16:M17"/>
    <mergeCell ref="N16:N17"/>
    <mergeCell ref="O16:O17"/>
    <mergeCell ref="P16:P17"/>
    <mergeCell ref="Q16:Q17"/>
    <mergeCell ref="P14:P15"/>
    <mergeCell ref="O14:O15"/>
    <mergeCell ref="P18:P19"/>
    <mergeCell ref="Q18:Q19"/>
    <mergeCell ref="L20:L21"/>
    <mergeCell ref="M20:M21"/>
    <mergeCell ref="N20:N21"/>
    <mergeCell ref="O20:O21"/>
    <mergeCell ref="P20:P21"/>
    <mergeCell ref="Q20:Q21"/>
    <mergeCell ref="L18:L19"/>
    <mergeCell ref="M18:M19"/>
    <mergeCell ref="P22:P23"/>
    <mergeCell ref="Q22:Q23"/>
    <mergeCell ref="L24:L25"/>
    <mergeCell ref="M24:M25"/>
    <mergeCell ref="N24:N25"/>
    <mergeCell ref="O24:O25"/>
    <mergeCell ref="P24:P25"/>
    <mergeCell ref="Q24:Q25"/>
    <mergeCell ref="P28:P29"/>
    <mergeCell ref="Q28:Q29"/>
    <mergeCell ref="L26:L27"/>
    <mergeCell ref="M26:M27"/>
    <mergeCell ref="N26:N27"/>
    <mergeCell ref="O26:O27"/>
    <mergeCell ref="P26:P27"/>
    <mergeCell ref="Q26:Q27"/>
    <mergeCell ref="P30:P31"/>
    <mergeCell ref="Q30:Q31"/>
    <mergeCell ref="L28:L29"/>
    <mergeCell ref="M28:M29"/>
    <mergeCell ref="L30:L31"/>
    <mergeCell ref="M30:M31"/>
    <mergeCell ref="N30:N31"/>
    <mergeCell ref="O30:O31"/>
    <mergeCell ref="N28:N29"/>
    <mergeCell ref="O28:O29"/>
    <mergeCell ref="L32:L33"/>
    <mergeCell ref="M32:M33"/>
    <mergeCell ref="N32:N33"/>
    <mergeCell ref="O32:O33"/>
    <mergeCell ref="P36:P37"/>
    <mergeCell ref="Q36:Q37"/>
    <mergeCell ref="L34:L35"/>
    <mergeCell ref="M34:M35"/>
    <mergeCell ref="N34:N35"/>
    <mergeCell ref="O34:O35"/>
    <mergeCell ref="P32:P33"/>
    <mergeCell ref="Q32:Q33"/>
    <mergeCell ref="P34:P35"/>
    <mergeCell ref="Q34:Q35"/>
    <mergeCell ref="P38:P39"/>
    <mergeCell ref="Q38:Q39"/>
    <mergeCell ref="L36:L37"/>
    <mergeCell ref="M36:M37"/>
    <mergeCell ref="L38:L39"/>
    <mergeCell ref="M38:M39"/>
    <mergeCell ref="N38:N39"/>
    <mergeCell ref="O38:O39"/>
    <mergeCell ref="N36:N37"/>
    <mergeCell ref="O36:O37"/>
    <mergeCell ref="L40:L41"/>
    <mergeCell ref="M40:M41"/>
    <mergeCell ref="N40:N41"/>
    <mergeCell ref="O40:O41"/>
    <mergeCell ref="L42:L43"/>
    <mergeCell ref="M42:M43"/>
    <mergeCell ref="N42:N43"/>
    <mergeCell ref="O42:O43"/>
    <mergeCell ref="N44:N45"/>
    <mergeCell ref="O44:O45"/>
    <mergeCell ref="P40:P41"/>
    <mergeCell ref="Q40:Q41"/>
    <mergeCell ref="P42:P43"/>
    <mergeCell ref="Q42:Q43"/>
    <mergeCell ref="P44:P45"/>
    <mergeCell ref="Q44:Q45"/>
    <mergeCell ref="K10:K11"/>
    <mergeCell ref="K22:K23"/>
    <mergeCell ref="P46:P47"/>
    <mergeCell ref="Q46:Q47"/>
    <mergeCell ref="L44:L45"/>
    <mergeCell ref="M44:M45"/>
    <mergeCell ref="L46:L47"/>
    <mergeCell ref="M46:M47"/>
    <mergeCell ref="N46:N47"/>
    <mergeCell ref="O46:O47"/>
    <mergeCell ref="K46:K47"/>
    <mergeCell ref="K38:K39"/>
    <mergeCell ref="K40:K41"/>
    <mergeCell ref="K42:K43"/>
    <mergeCell ref="K44:K45"/>
    <mergeCell ref="B5:B6"/>
    <mergeCell ref="K32:K33"/>
    <mergeCell ref="K34:K35"/>
    <mergeCell ref="K36:K37"/>
    <mergeCell ref="K24:K25"/>
    <mergeCell ref="K26:K27"/>
    <mergeCell ref="K28:K29"/>
    <mergeCell ref="K30:K31"/>
    <mergeCell ref="K6:K7"/>
    <mergeCell ref="K8:K9"/>
    <mergeCell ref="B19:B20"/>
    <mergeCell ref="F36:F37"/>
    <mergeCell ref="F34:F35"/>
    <mergeCell ref="D14:D15"/>
    <mergeCell ref="D16:D17"/>
    <mergeCell ref="D18:D19"/>
    <mergeCell ref="B13:B14"/>
    <mergeCell ref="D26:D27"/>
    <mergeCell ref="D24:D25"/>
    <mergeCell ref="D22:D23"/>
    <mergeCell ref="D8:D9"/>
    <mergeCell ref="E8:E9"/>
    <mergeCell ref="B15:B16"/>
    <mergeCell ref="B17:B18"/>
    <mergeCell ref="B9:B10"/>
    <mergeCell ref="B7:B8"/>
    <mergeCell ref="C16:C17"/>
    <mergeCell ref="E12:E13"/>
    <mergeCell ref="E14:E15"/>
    <mergeCell ref="C8:C9"/>
  </mergeCells>
  <printOptions/>
  <pageMargins left="0.75" right="0.75" top="1" bottom="1" header="0.512" footer="0.512"/>
  <pageSetup horizontalDpi="200" verticalDpi="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V8" sqref="V8"/>
    </sheetView>
  </sheetViews>
  <sheetFormatPr defaultColWidth="9.00390625" defaultRowHeight="13.5"/>
  <cols>
    <col min="1" max="1" width="3.00390625" style="0" customWidth="1"/>
    <col min="2" max="2" width="4.125" style="0" customWidth="1"/>
    <col min="3" max="3" width="3.00390625" style="0" bestFit="1" customWidth="1"/>
    <col min="4" max="4" width="4.125" style="0" customWidth="1"/>
    <col min="5" max="5" width="3.00390625" style="0" bestFit="1" customWidth="1"/>
    <col min="6" max="6" width="4.125" style="0" customWidth="1"/>
    <col min="7" max="7" width="3.00390625" style="0" bestFit="1" customWidth="1"/>
    <col min="8" max="8" width="4.125" style="0" customWidth="1"/>
    <col min="9" max="9" width="3.00390625" style="0" bestFit="1" customWidth="1"/>
    <col min="10" max="10" width="4.125" style="0" customWidth="1"/>
    <col min="11" max="11" width="3.00390625" style="0" bestFit="1" customWidth="1"/>
    <col min="12" max="12" width="4.125" style="0" customWidth="1"/>
    <col min="13" max="13" width="3.00390625" style="0" bestFit="1" customWidth="1"/>
    <col min="14" max="14" width="4.125" style="0" customWidth="1"/>
    <col min="15" max="15" width="3.875" style="0" customWidth="1"/>
    <col min="16" max="16" width="3.375" style="0" customWidth="1"/>
    <col min="18" max="18" width="13.125" style="47" bestFit="1" customWidth="1"/>
    <col min="20" max="20" width="13.125" style="47" bestFit="1" customWidth="1"/>
  </cols>
  <sheetData>
    <row r="1" spans="3:13" ht="13.5">
      <c r="C1" s="27"/>
      <c r="E1" s="27"/>
      <c r="G1" s="27"/>
      <c r="I1" s="27"/>
      <c r="K1" s="27"/>
      <c r="M1" s="27"/>
    </row>
    <row r="2" spans="2:17" ht="13.5">
      <c r="B2" s="13" t="s">
        <v>402</v>
      </c>
      <c r="C2" s="13"/>
      <c r="D2" s="28"/>
      <c r="E2" s="13"/>
      <c r="F2" s="28"/>
      <c r="G2" s="13"/>
      <c r="H2" s="28"/>
      <c r="I2" s="13"/>
      <c r="J2" s="28"/>
      <c r="K2" s="13"/>
      <c r="L2" s="28"/>
      <c r="M2" s="13"/>
      <c r="N2" s="28"/>
      <c r="O2" s="13"/>
      <c r="P2" s="13"/>
      <c r="Q2" s="13"/>
    </row>
    <row r="3" spans="1:21" s="27" customFormat="1" ht="13.5">
      <c r="A3" s="28"/>
      <c r="B3" s="15" t="s">
        <v>324</v>
      </c>
      <c r="C3" s="28" t="s">
        <v>62</v>
      </c>
      <c r="D3" s="15" t="s">
        <v>325</v>
      </c>
      <c r="E3" s="28" t="s">
        <v>62</v>
      </c>
      <c r="F3" s="15" t="s">
        <v>326</v>
      </c>
      <c r="G3" s="28" t="s">
        <v>62</v>
      </c>
      <c r="H3" s="15" t="s">
        <v>327</v>
      </c>
      <c r="I3" s="28" t="s">
        <v>62</v>
      </c>
      <c r="J3" s="15" t="s">
        <v>328</v>
      </c>
      <c r="K3" s="28"/>
      <c r="L3" s="28"/>
      <c r="M3" s="28"/>
      <c r="N3" s="28"/>
      <c r="O3" s="28"/>
      <c r="P3" s="28"/>
      <c r="Q3"/>
      <c r="R3" s="47"/>
      <c r="S3"/>
      <c r="T3" s="47"/>
      <c r="U3"/>
    </row>
    <row r="4" spans="1:20" ht="13.5">
      <c r="A4" s="17"/>
      <c r="B4" s="17" t="s">
        <v>78</v>
      </c>
      <c r="C4" s="29"/>
      <c r="D4" s="17" t="s">
        <v>334</v>
      </c>
      <c r="E4" s="29"/>
      <c r="F4" s="17" t="s">
        <v>335</v>
      </c>
      <c r="G4" s="29"/>
      <c r="H4" s="17" t="s">
        <v>335</v>
      </c>
      <c r="I4" s="29"/>
      <c r="J4" s="17" t="s">
        <v>336</v>
      </c>
      <c r="K4" s="29"/>
      <c r="L4" s="17"/>
      <c r="M4" s="29"/>
      <c r="N4" s="17"/>
      <c r="O4" s="17"/>
      <c r="R4" s="47" t="s">
        <v>839</v>
      </c>
      <c r="T4" s="47" t="s">
        <v>840</v>
      </c>
    </row>
    <row r="6" spans="2:20" ht="13.5">
      <c r="B6" s="13" t="s">
        <v>403</v>
      </c>
      <c r="C6" s="13"/>
      <c r="D6" s="28"/>
      <c r="E6" s="13"/>
      <c r="F6" s="28"/>
      <c r="G6" s="13"/>
      <c r="H6" s="28"/>
      <c r="I6" s="13"/>
      <c r="J6" s="28"/>
      <c r="K6" s="13"/>
      <c r="L6" s="28"/>
      <c r="M6" s="13"/>
      <c r="N6" s="28"/>
      <c r="O6" s="13"/>
      <c r="P6" s="13"/>
      <c r="R6" s="47" t="s">
        <v>841</v>
      </c>
      <c r="T6" s="47" t="s">
        <v>842</v>
      </c>
    </row>
    <row r="7" spans="1:21" s="27" customFormat="1" ht="13.5">
      <c r="A7" s="28"/>
      <c r="B7" s="15" t="s">
        <v>110</v>
      </c>
      <c r="C7" s="28" t="s">
        <v>62</v>
      </c>
      <c r="D7" s="15" t="s">
        <v>329</v>
      </c>
      <c r="E7" s="28" t="s">
        <v>62</v>
      </c>
      <c r="F7" s="15" t="s">
        <v>257</v>
      </c>
      <c r="G7" s="28" t="s">
        <v>62</v>
      </c>
      <c r="H7" s="15" t="s">
        <v>270</v>
      </c>
      <c r="I7" s="28" t="s">
        <v>63</v>
      </c>
      <c r="J7" s="15" t="s">
        <v>275</v>
      </c>
      <c r="K7" s="28" t="s">
        <v>62</v>
      </c>
      <c r="L7" s="15" t="s">
        <v>330</v>
      </c>
      <c r="M7" s="28" t="s">
        <v>62</v>
      </c>
      <c r="N7" s="15" t="s">
        <v>331</v>
      </c>
      <c r="O7" s="28"/>
      <c r="P7" s="28"/>
      <c r="Q7"/>
      <c r="R7" s="47"/>
      <c r="S7"/>
      <c r="T7" s="47"/>
      <c r="U7"/>
    </row>
    <row r="8" spans="1:20" ht="13.5">
      <c r="A8" s="17"/>
      <c r="B8" s="17" t="s">
        <v>79</v>
      </c>
      <c r="C8" s="29"/>
      <c r="D8" s="17" t="s">
        <v>282</v>
      </c>
      <c r="E8" s="29"/>
      <c r="F8" s="17" t="s">
        <v>336</v>
      </c>
      <c r="G8" s="29"/>
      <c r="H8" s="17" t="s">
        <v>284</v>
      </c>
      <c r="I8" s="29"/>
      <c r="J8" s="17" t="s">
        <v>285</v>
      </c>
      <c r="K8" s="29"/>
      <c r="L8" s="17" t="s">
        <v>335</v>
      </c>
      <c r="M8" s="29"/>
      <c r="N8" s="17" t="s">
        <v>335</v>
      </c>
      <c r="O8" s="17"/>
      <c r="P8" s="17"/>
      <c r="R8" s="47" t="s">
        <v>843</v>
      </c>
      <c r="T8" s="47" t="s">
        <v>844</v>
      </c>
    </row>
    <row r="10" spans="2:20" ht="13.5">
      <c r="B10" s="13" t="s">
        <v>404</v>
      </c>
      <c r="C10" s="13"/>
      <c r="D10" s="28"/>
      <c r="E10" s="13"/>
      <c r="F10" s="28"/>
      <c r="G10" s="13"/>
      <c r="H10" s="28"/>
      <c r="I10" s="13"/>
      <c r="J10" s="28"/>
      <c r="K10" s="13"/>
      <c r="L10" s="28"/>
      <c r="M10" s="13"/>
      <c r="N10" s="28"/>
      <c r="O10" s="13"/>
      <c r="P10" s="13"/>
      <c r="R10" s="47" t="s">
        <v>845</v>
      </c>
      <c r="T10" s="47" t="s">
        <v>846</v>
      </c>
    </row>
    <row r="11" spans="1:21" s="27" customFormat="1" ht="13.5">
      <c r="A11" s="28"/>
      <c r="B11" s="15" t="s">
        <v>230</v>
      </c>
      <c r="C11" s="28" t="s">
        <v>62</v>
      </c>
      <c r="D11" s="15" t="s">
        <v>247</v>
      </c>
      <c r="E11" s="28" t="s">
        <v>63</v>
      </c>
      <c r="F11" s="15" t="s">
        <v>113</v>
      </c>
      <c r="G11" s="28" t="s">
        <v>62</v>
      </c>
      <c r="H11" s="15" t="s">
        <v>278</v>
      </c>
      <c r="I11" s="28" t="s">
        <v>62</v>
      </c>
      <c r="J11" s="15" t="s">
        <v>332</v>
      </c>
      <c r="K11" s="28"/>
      <c r="L11" s="28"/>
      <c r="M11" s="28"/>
      <c r="N11" s="28"/>
      <c r="O11" s="28"/>
      <c r="P11" s="28"/>
      <c r="Q11"/>
      <c r="R11" s="47"/>
      <c r="S11"/>
      <c r="T11" s="47"/>
      <c r="U11"/>
    </row>
    <row r="12" spans="1:20" ht="13.5">
      <c r="A12" s="17"/>
      <c r="B12" s="17" t="s">
        <v>79</v>
      </c>
      <c r="C12" s="29"/>
      <c r="D12" s="17" t="s">
        <v>282</v>
      </c>
      <c r="E12" s="29"/>
      <c r="F12" s="17" t="s">
        <v>336</v>
      </c>
      <c r="G12" s="29"/>
      <c r="H12" s="17" t="s">
        <v>285</v>
      </c>
      <c r="I12" s="29"/>
      <c r="J12" s="17" t="s">
        <v>335</v>
      </c>
      <c r="K12" s="29"/>
      <c r="L12" s="17"/>
      <c r="M12" s="29"/>
      <c r="N12" s="17"/>
      <c r="O12" s="17"/>
      <c r="P12" s="17"/>
      <c r="R12" s="47" t="s">
        <v>847</v>
      </c>
      <c r="T12" s="47" t="s">
        <v>848</v>
      </c>
    </row>
    <row r="14" spans="2:20" ht="13.5">
      <c r="B14" s="13" t="s">
        <v>405</v>
      </c>
      <c r="C14" s="13"/>
      <c r="D14" s="28"/>
      <c r="E14" s="13"/>
      <c r="F14" s="28"/>
      <c r="G14" s="13"/>
      <c r="H14" s="28"/>
      <c r="I14" s="13"/>
      <c r="J14" s="28"/>
      <c r="K14" s="13"/>
      <c r="L14" s="28"/>
      <c r="M14" s="13"/>
      <c r="N14" s="28"/>
      <c r="O14" s="13"/>
      <c r="P14" s="13"/>
      <c r="R14" s="47" t="s">
        <v>849</v>
      </c>
      <c r="T14" s="47" t="s">
        <v>850</v>
      </c>
    </row>
    <row r="15" spans="1:21" s="27" customFormat="1" ht="13.5">
      <c r="A15" s="28"/>
      <c r="B15" s="15" t="s">
        <v>242</v>
      </c>
      <c r="C15" s="28" t="s">
        <v>62</v>
      </c>
      <c r="D15" s="15" t="s">
        <v>259</v>
      </c>
      <c r="E15" s="28" t="s">
        <v>63</v>
      </c>
      <c r="F15" s="15" t="s">
        <v>333</v>
      </c>
      <c r="G15" s="28" t="s">
        <v>63</v>
      </c>
      <c r="H15" s="15" t="s">
        <v>108</v>
      </c>
      <c r="I15" s="28" t="s">
        <v>62</v>
      </c>
      <c r="J15" s="15" t="s">
        <v>109</v>
      </c>
      <c r="K15" s="28"/>
      <c r="L15" s="28"/>
      <c r="M15" s="28"/>
      <c r="N15" s="28"/>
      <c r="O15" s="28"/>
      <c r="P15" s="28"/>
      <c r="Q15"/>
      <c r="R15" s="47"/>
      <c r="S15"/>
      <c r="T15" s="47"/>
      <c r="U15"/>
    </row>
    <row r="16" spans="1:16" ht="13.5">
      <c r="A16" s="17"/>
      <c r="B16" s="17" t="s">
        <v>282</v>
      </c>
      <c r="C16" s="29"/>
      <c r="D16" s="17" t="s">
        <v>336</v>
      </c>
      <c r="E16" s="29"/>
      <c r="F16" s="17" t="s">
        <v>337</v>
      </c>
      <c r="G16" s="29"/>
      <c r="H16" s="17" t="s">
        <v>337</v>
      </c>
      <c r="I16" s="29"/>
      <c r="J16" s="17" t="s">
        <v>335</v>
      </c>
      <c r="K16" s="29"/>
      <c r="L16" s="17"/>
      <c r="M16" s="29"/>
      <c r="N16" s="17"/>
      <c r="O16" s="17"/>
      <c r="P16" s="17"/>
    </row>
    <row r="18" spans="2:14" ht="13.5">
      <c r="B18" s="13" t="s">
        <v>406</v>
      </c>
      <c r="C18" s="13"/>
      <c r="D18" s="28"/>
      <c r="E18" s="13"/>
      <c r="F18" s="28"/>
      <c r="G18" s="13"/>
      <c r="H18" s="28"/>
      <c r="I18" s="13"/>
      <c r="J18" s="28"/>
      <c r="K18" s="13"/>
      <c r="L18" s="28"/>
      <c r="M18" s="13"/>
      <c r="N18" s="28"/>
    </row>
    <row r="19" spans="1:21" s="27" customFormat="1" ht="13.5">
      <c r="A19" s="28"/>
      <c r="B19" s="15" t="s">
        <v>84</v>
      </c>
      <c r="C19" s="28" t="s">
        <v>62</v>
      </c>
      <c r="D19" s="15" t="s">
        <v>86</v>
      </c>
      <c r="E19" s="28" t="s">
        <v>62</v>
      </c>
      <c r="F19" s="15" t="s">
        <v>82</v>
      </c>
      <c r="G19" s="28"/>
      <c r="H19" s="28"/>
      <c r="I19" s="28"/>
      <c r="J19" s="28"/>
      <c r="K19" s="28"/>
      <c r="L19" s="28"/>
      <c r="M19" s="28"/>
      <c r="Q19"/>
      <c r="R19" s="47"/>
      <c r="S19"/>
      <c r="T19" s="47"/>
      <c r="U19"/>
    </row>
    <row r="20" spans="1:18" ht="13.5">
      <c r="A20" s="17"/>
      <c r="B20" s="17" t="s">
        <v>338</v>
      </c>
      <c r="C20" s="29"/>
      <c r="D20" s="17" t="s">
        <v>284</v>
      </c>
      <c r="E20" s="29"/>
      <c r="F20" s="17" t="s">
        <v>339</v>
      </c>
      <c r="G20" s="29"/>
      <c r="H20" s="17"/>
      <c r="I20" s="29"/>
      <c r="J20" s="17"/>
      <c r="K20" s="29"/>
      <c r="L20" s="17"/>
      <c r="M20" s="29"/>
      <c r="R20" s="47" t="s">
        <v>851</v>
      </c>
    </row>
    <row r="22" spans="2:14" ht="13.5">
      <c r="B22" s="13" t="s">
        <v>407</v>
      </c>
      <c r="C22" s="13"/>
      <c r="D22" s="28"/>
      <c r="E22" s="13"/>
      <c r="F22" s="28"/>
      <c r="G22" s="13"/>
      <c r="H22" s="28"/>
      <c r="I22" s="13"/>
      <c r="J22" s="28"/>
      <c r="K22" s="13"/>
      <c r="L22" s="28"/>
      <c r="M22" s="13"/>
      <c r="N22" s="28"/>
    </row>
    <row r="23" spans="1:21" s="27" customFormat="1" ht="13.5">
      <c r="A23" s="28"/>
      <c r="B23" s="15" t="s">
        <v>89</v>
      </c>
      <c r="C23" s="28" t="s">
        <v>62</v>
      </c>
      <c r="D23" s="15" t="s">
        <v>115</v>
      </c>
      <c r="E23" s="28" t="s">
        <v>63</v>
      </c>
      <c r="F23" s="15" t="s">
        <v>91</v>
      </c>
      <c r="G23" s="28"/>
      <c r="H23" s="28"/>
      <c r="I23" s="28"/>
      <c r="J23" s="28"/>
      <c r="K23" s="28"/>
      <c r="L23" s="28"/>
      <c r="M23" s="28"/>
      <c r="Q23"/>
      <c r="R23" s="47"/>
      <c r="S23"/>
      <c r="T23" s="47"/>
      <c r="U23"/>
    </row>
    <row r="24" spans="1:13" ht="13.5">
      <c r="A24" s="17"/>
      <c r="B24" s="17" t="s">
        <v>340</v>
      </c>
      <c r="C24" s="29"/>
      <c r="D24" s="17" t="s">
        <v>341</v>
      </c>
      <c r="E24" s="29"/>
      <c r="F24" s="17" t="s">
        <v>342</v>
      </c>
      <c r="G24" s="29"/>
      <c r="H24" s="17"/>
      <c r="I24" s="29"/>
      <c r="J24" s="17"/>
      <c r="K24" s="29"/>
      <c r="L24" s="17"/>
      <c r="M24" s="29"/>
    </row>
    <row r="26" spans="2:14" ht="13.5">
      <c r="B26" s="13" t="s">
        <v>408</v>
      </c>
      <c r="C26" s="13"/>
      <c r="D26" s="28"/>
      <c r="E26" s="13"/>
      <c r="F26" s="28"/>
      <c r="G26" s="13"/>
      <c r="H26" s="28"/>
      <c r="I26" s="13"/>
      <c r="J26" s="28"/>
      <c r="K26" s="13"/>
      <c r="L26" s="28"/>
      <c r="M26" s="13"/>
      <c r="N26" s="28"/>
    </row>
    <row r="27" spans="1:20" s="27" customFormat="1" ht="13.5">
      <c r="A27" s="28"/>
      <c r="B27" s="15" t="s">
        <v>85</v>
      </c>
      <c r="C27" s="28" t="s">
        <v>62</v>
      </c>
      <c r="D27" s="15" t="s">
        <v>87</v>
      </c>
      <c r="E27" s="28" t="s">
        <v>62</v>
      </c>
      <c r="F27" s="15" t="s">
        <v>83</v>
      </c>
      <c r="G27" s="28"/>
      <c r="H27" s="28"/>
      <c r="I27" s="28"/>
      <c r="J27" s="28"/>
      <c r="K27" s="28"/>
      <c r="L27" s="28"/>
      <c r="M27" s="28"/>
      <c r="R27" s="48"/>
      <c r="T27" s="48"/>
    </row>
    <row r="28" spans="1:13" ht="13.5">
      <c r="A28" s="17"/>
      <c r="B28" s="17" t="s">
        <v>338</v>
      </c>
      <c r="C28" s="29"/>
      <c r="D28" s="17" t="s">
        <v>284</v>
      </c>
      <c r="E28" s="29"/>
      <c r="F28" s="17" t="s">
        <v>339</v>
      </c>
      <c r="G28" s="29"/>
      <c r="H28" s="17"/>
      <c r="I28" s="29"/>
      <c r="J28" s="17"/>
      <c r="K28" s="29"/>
      <c r="L28" s="17"/>
      <c r="M28" s="29"/>
    </row>
    <row r="30" spans="1:13" ht="13.5">
      <c r="A30" s="13" t="s">
        <v>409</v>
      </c>
      <c r="B30" s="13"/>
      <c r="C30" s="28"/>
      <c r="D30" s="13"/>
      <c r="E30" s="28"/>
      <c r="F30" s="13"/>
      <c r="G30" s="28"/>
      <c r="H30" s="13"/>
      <c r="I30" s="28"/>
      <c r="J30" s="13"/>
      <c r="K30" s="28"/>
      <c r="L30" s="13"/>
      <c r="M30" s="28"/>
    </row>
    <row r="31" spans="1:20" s="27" customFormat="1" ht="13.5">
      <c r="A31" s="28"/>
      <c r="B31" s="15" t="s">
        <v>90</v>
      </c>
      <c r="C31" s="28" t="s">
        <v>62</v>
      </c>
      <c r="D31" s="15" t="s">
        <v>94</v>
      </c>
      <c r="E31" s="28" t="s">
        <v>62</v>
      </c>
      <c r="F31" s="15" t="s">
        <v>92</v>
      </c>
      <c r="G31" s="28"/>
      <c r="H31" s="28"/>
      <c r="I31" s="28"/>
      <c r="J31" s="28"/>
      <c r="K31" s="28"/>
      <c r="L31" s="28"/>
      <c r="M31" s="28"/>
      <c r="R31" s="48"/>
      <c r="T31" s="48"/>
    </row>
    <row r="32" spans="1:13" ht="13.5">
      <c r="A32" s="17"/>
      <c r="B32" s="17" t="s">
        <v>340</v>
      </c>
      <c r="C32" s="29"/>
      <c r="D32" s="17" t="s">
        <v>341</v>
      </c>
      <c r="E32" s="29"/>
      <c r="F32" s="17" t="s">
        <v>342</v>
      </c>
      <c r="G32" s="29"/>
      <c r="H32" s="17"/>
      <c r="I32" s="29"/>
      <c r="J32" s="17"/>
      <c r="K32" s="29"/>
      <c r="L32" s="17"/>
      <c r="M32" s="29"/>
    </row>
  </sheetData>
  <printOptions/>
  <pageMargins left="0.75" right="0.75" top="1" bottom="1" header="0.512" footer="0.512"/>
  <pageSetup horizontalDpi="200" verticalDpi="2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I2:AJ32"/>
  <sheetViews>
    <sheetView workbookViewId="0" topLeftCell="A1">
      <selection activeCell="H6" sqref="H6"/>
    </sheetView>
  </sheetViews>
  <sheetFormatPr defaultColWidth="9.00390625" defaultRowHeight="13.5"/>
  <cols>
    <col min="1" max="1" width="53.75390625" style="0" customWidth="1"/>
    <col min="7" max="7" width="8.75390625" style="0" customWidth="1"/>
    <col min="9" max="9" width="8.875" style="0" bestFit="1" customWidth="1"/>
    <col min="10" max="10" width="12.75390625" style="0" bestFit="1" customWidth="1"/>
    <col min="15" max="15" width="4.875" style="0" customWidth="1"/>
    <col min="16" max="16" width="9.375" style="0" customWidth="1"/>
    <col min="17" max="17" width="6.625" style="0" customWidth="1"/>
    <col min="18" max="18" width="6.375" style="0" customWidth="1"/>
    <col min="21" max="21" width="4.50390625" style="0" bestFit="1" customWidth="1"/>
    <col min="22" max="22" width="8.25390625" style="0" bestFit="1" customWidth="1"/>
    <col min="23" max="23" width="2.125" style="0" customWidth="1"/>
    <col min="24" max="24" width="4.50390625" style="0" bestFit="1" customWidth="1"/>
    <col min="25" max="25" width="7.125" style="0" customWidth="1"/>
    <col min="26" max="26" width="10.50390625" style="0" bestFit="1" customWidth="1"/>
    <col min="27" max="27" width="3.375" style="27" bestFit="1" customWidth="1"/>
    <col min="28" max="28" width="10.50390625" style="0" bestFit="1" customWidth="1"/>
    <col min="29" max="29" width="6.00390625" style="0" bestFit="1" customWidth="1"/>
    <col min="32" max="32" width="6.00390625" style="0" bestFit="1" customWidth="1"/>
    <col min="34" max="34" width="5.50390625" style="0" bestFit="1" customWidth="1"/>
    <col min="35" max="35" width="37.125" style="0" bestFit="1" customWidth="1"/>
    <col min="36" max="36" width="46.625" style="0" bestFit="1" customWidth="1"/>
  </cols>
  <sheetData>
    <row r="2" ht="13.5">
      <c r="O2" s="13" t="s">
        <v>343</v>
      </c>
    </row>
    <row r="3" spans="15:17" ht="13.5">
      <c r="O3" s="34" t="s">
        <v>364</v>
      </c>
      <c r="P3" s="35" t="s">
        <v>344</v>
      </c>
      <c r="Q3" s="35" t="s">
        <v>348</v>
      </c>
    </row>
    <row r="4" spans="15:17" ht="13.5">
      <c r="O4" s="31" t="s">
        <v>149</v>
      </c>
      <c r="P4" s="30" t="s">
        <v>345</v>
      </c>
      <c r="Q4" s="30" t="s">
        <v>349</v>
      </c>
    </row>
    <row r="5" spans="15:25" ht="13.5">
      <c r="O5" s="31" t="s">
        <v>65</v>
      </c>
      <c r="P5" s="30" t="s">
        <v>346</v>
      </c>
      <c r="Q5" s="30" t="s">
        <v>350</v>
      </c>
      <c r="U5" s="38" t="s">
        <v>354</v>
      </c>
      <c r="V5" s="35" t="s">
        <v>112</v>
      </c>
      <c r="W5" s="14"/>
      <c r="X5" s="38" t="s">
        <v>357</v>
      </c>
      <c r="Y5" s="35" t="s">
        <v>110</v>
      </c>
    </row>
    <row r="6" spans="15:25" ht="13.5">
      <c r="O6" s="36" t="s">
        <v>66</v>
      </c>
      <c r="P6" s="37" t="s">
        <v>347</v>
      </c>
      <c r="Q6" s="37" t="s">
        <v>351</v>
      </c>
      <c r="U6" s="32" t="s">
        <v>353</v>
      </c>
      <c r="V6" s="30" t="s">
        <v>108</v>
      </c>
      <c r="W6" s="14"/>
      <c r="X6" s="32" t="s">
        <v>358</v>
      </c>
      <c r="Y6" s="30" t="s">
        <v>168</v>
      </c>
    </row>
    <row r="7" spans="21:25" ht="13.5">
      <c r="U7" s="32" t="s">
        <v>355</v>
      </c>
      <c r="V7" s="30" t="s">
        <v>166</v>
      </c>
      <c r="W7" s="14"/>
      <c r="X7" s="32" t="s">
        <v>359</v>
      </c>
      <c r="Y7" s="30" t="s">
        <v>84</v>
      </c>
    </row>
    <row r="8" spans="15:25" ht="13.5">
      <c r="O8" s="33" t="s">
        <v>352</v>
      </c>
      <c r="U8" s="39" t="s">
        <v>356</v>
      </c>
      <c r="V8" s="37" t="s">
        <v>67</v>
      </c>
      <c r="W8" s="14"/>
      <c r="X8" s="39" t="s">
        <v>360</v>
      </c>
      <c r="Y8" s="37" t="s">
        <v>88</v>
      </c>
    </row>
    <row r="9" spans="26:28" ht="13.5">
      <c r="Z9" s="34" t="s">
        <v>68</v>
      </c>
      <c r="AA9" s="41" t="s">
        <v>76</v>
      </c>
      <c r="AB9" s="34" t="s">
        <v>69</v>
      </c>
    </row>
    <row r="10" spans="26:28" ht="13.5">
      <c r="Z10" s="31" t="s">
        <v>72</v>
      </c>
      <c r="AA10" s="40" t="s">
        <v>76</v>
      </c>
      <c r="AB10" s="31" t="s">
        <v>73</v>
      </c>
    </row>
    <row r="11" spans="26:28" ht="13.5">
      <c r="Z11" s="31" t="s">
        <v>70</v>
      </c>
      <c r="AA11" s="40" t="s">
        <v>76</v>
      </c>
      <c r="AB11" s="31" t="s">
        <v>71</v>
      </c>
    </row>
    <row r="12" spans="26:28" ht="13.5">
      <c r="Z12" s="36" t="s">
        <v>75</v>
      </c>
      <c r="AA12" s="42" t="s">
        <v>76</v>
      </c>
      <c r="AB12" s="36" t="s">
        <v>74</v>
      </c>
    </row>
    <row r="13" ht="13.5"/>
    <row r="14" ht="13.5">
      <c r="O14" s="33" t="s">
        <v>361</v>
      </c>
    </row>
    <row r="15" spans="10:35" ht="13.5">
      <c r="J15" s="13"/>
      <c r="K15" s="13" t="s">
        <v>374</v>
      </c>
      <c r="AH15" s="38" t="s">
        <v>368</v>
      </c>
      <c r="AI15" s="35" t="s">
        <v>369</v>
      </c>
    </row>
    <row r="16" spans="11:35" ht="13.5">
      <c r="K16" s="14" t="s">
        <v>375</v>
      </c>
      <c r="L16" s="43" t="s">
        <v>379</v>
      </c>
      <c r="AH16" s="39" t="s">
        <v>370</v>
      </c>
      <c r="AI16" s="37" t="s">
        <v>371</v>
      </c>
    </row>
    <row r="17" spans="9:36" ht="13.5">
      <c r="I17" s="13"/>
      <c r="J17" s="13"/>
      <c r="AJ17" s="14" t="s">
        <v>373</v>
      </c>
    </row>
    <row r="18" ht="13.5"/>
    <row r="19" spans="9:33" ht="13.5">
      <c r="I19" s="13"/>
      <c r="J19" s="13"/>
      <c r="AC19" s="38" t="s">
        <v>363</v>
      </c>
      <c r="AD19" s="35" t="s">
        <v>381</v>
      </c>
      <c r="AE19" s="34"/>
      <c r="AF19" s="38" t="s">
        <v>336</v>
      </c>
      <c r="AG19" s="35" t="s">
        <v>364</v>
      </c>
    </row>
    <row r="20" spans="11:33" ht="13.5">
      <c r="K20" s="14" t="s">
        <v>376</v>
      </c>
      <c r="L20" s="43" t="s">
        <v>157</v>
      </c>
      <c r="O20" s="13" t="s">
        <v>362</v>
      </c>
      <c r="P20" s="13"/>
      <c r="Q20" s="13"/>
      <c r="R20" s="13"/>
      <c r="S20" s="13"/>
      <c r="T20" s="13"/>
      <c r="AC20" s="32" t="s">
        <v>341</v>
      </c>
      <c r="AD20" s="30" t="s">
        <v>77</v>
      </c>
      <c r="AE20" s="31"/>
      <c r="AF20" s="32" t="s">
        <v>335</v>
      </c>
      <c r="AG20" s="30" t="s">
        <v>365</v>
      </c>
    </row>
    <row r="21" spans="9:33" ht="13.5">
      <c r="I21" s="13"/>
      <c r="J21" s="13"/>
      <c r="AC21" s="39" t="s">
        <v>340</v>
      </c>
      <c r="AD21" s="37" t="s">
        <v>382</v>
      </c>
      <c r="AE21" s="36"/>
      <c r="AF21" s="39" t="s">
        <v>334</v>
      </c>
      <c r="AG21" s="37" t="s">
        <v>366</v>
      </c>
    </row>
    <row r="22" spans="11:12" ht="13.5">
      <c r="K22" s="14" t="s">
        <v>377</v>
      </c>
      <c r="L22" s="43" t="s">
        <v>93</v>
      </c>
    </row>
    <row r="23" spans="11:12" ht="13.5">
      <c r="K23" s="13"/>
      <c r="L23" s="13"/>
    </row>
    <row r="24" spans="9:10" ht="13.5">
      <c r="I24" s="14" t="s">
        <v>378</v>
      </c>
      <c r="J24" s="43" t="s">
        <v>380</v>
      </c>
    </row>
    <row r="25" spans="15:20" ht="13.5">
      <c r="O25" s="13" t="s">
        <v>367</v>
      </c>
      <c r="P25" s="13"/>
      <c r="Q25" s="13"/>
      <c r="R25" s="13"/>
      <c r="S25" s="13"/>
      <c r="T25" s="13"/>
    </row>
    <row r="26" spans="11:12" ht="13.5">
      <c r="K26" s="14" t="s">
        <v>64</v>
      </c>
      <c r="L26" s="43" t="s">
        <v>411</v>
      </c>
    </row>
    <row r="27" ht="13.5"/>
    <row r="28" ht="13.5"/>
    <row r="29" spans="15:16" ht="13.5">
      <c r="O29" s="13" t="s">
        <v>372</v>
      </c>
      <c r="P29" s="13"/>
    </row>
    <row r="30" ht="13.5">
      <c r="O30" s="30" t="s">
        <v>373</v>
      </c>
    </row>
    <row r="31" ht="13.5"/>
    <row r="32" spans="17:18" ht="13.5">
      <c r="Q32" s="13"/>
      <c r="R32" s="13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</sheetData>
  <printOptions/>
  <pageMargins left="0.75" right="0.75" top="1" bottom="1" header="0.512" footer="0.512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渋谷雄大</cp:lastModifiedBy>
  <cp:lastPrinted>2006-11-30T18:58:08Z</cp:lastPrinted>
  <dcterms:created xsi:type="dcterms:W3CDTF">2006-11-25T13:42:08Z</dcterms:created>
  <dcterms:modified xsi:type="dcterms:W3CDTF">2006-12-16T19:06:27Z</dcterms:modified>
  <cp:category/>
  <cp:version/>
  <cp:contentType/>
  <cp:contentStatus/>
</cp:coreProperties>
</file>